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slo.sharepoint.com/sites/REDGE-Files/InternalREDGEPrograms/Teacher-Scholar Mini Grant Program/RFP/26-27/"/>
    </mc:Choice>
  </mc:AlternateContent>
  <xr:revisionPtr revIDLastSave="236" documentId="13_ncr:1_{B23897B6-B05F-D342-9951-F34D18D08732}" xr6:coauthVersionLast="47" xr6:coauthVersionMax="47" xr10:uidLastSave="{1FC42576-A0D3-D043-B722-6E461866FD52}"/>
  <bookViews>
    <workbookView xWindow="-4800" yWindow="-23440" windowWidth="30240" windowHeight="17100" activeTab="1" xr2:uid="{00000000-000D-0000-FFFF-FFFF00000000}"/>
  </bookViews>
  <sheets>
    <sheet name="InfoReady Inputs" sheetId="4" r:id="rId1"/>
    <sheet name="Budget Detail" sheetId="2" r:id="rId2"/>
    <sheet name="Inputs" sheetId="3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4" l="1"/>
  <c r="C16" i="4"/>
  <c r="C15" i="4"/>
  <c r="C14" i="4"/>
  <c r="C13" i="4"/>
  <c r="C10" i="4"/>
  <c r="C9" i="4"/>
  <c r="G60" i="2"/>
  <c r="G49" i="2"/>
  <c r="G41" i="2"/>
  <c r="C17" i="4" s="1"/>
  <c r="G27" i="2"/>
  <c r="G9" i="2"/>
  <c r="G18" i="2"/>
  <c r="G19" i="2"/>
  <c r="G17" i="2"/>
  <c r="C5" i="4"/>
  <c r="C12" i="4"/>
  <c r="D9" i="2"/>
  <c r="F12" i="2"/>
  <c r="C11" i="4" s="1"/>
  <c r="C8" i="4"/>
  <c r="G63" i="2"/>
  <c r="H63" i="2" s="1"/>
  <c r="H32" i="2"/>
  <c r="D17" i="2"/>
  <c r="G11" i="2"/>
  <c r="G10" i="2"/>
  <c r="G20" i="2" l="1"/>
  <c r="G12" i="2"/>
  <c r="G11" i="4" s="1"/>
  <c r="C20" i="4" l="1"/>
  <c r="H20" i="2"/>
  <c r="G62" i="2"/>
  <c r="H62" i="2" l="1"/>
  <c r="C7" i="4"/>
  <c r="E7" i="4" s="1"/>
  <c r="G65" i="2"/>
  <c r="H65" i="2" l="1"/>
  <c r="E2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Alexis R. Sexton</author>
  </authors>
  <commentList>
    <comment ref="H62" authorId="0" shapeId="0" xr:uid="{612AB264-5B51-F44A-9699-7C3E713D1C93}">
      <text>
        <r>
          <rPr>
            <b/>
            <sz val="10"/>
            <color rgb="FF000000"/>
            <rFont val="Tahoma"/>
            <family val="2"/>
          </rPr>
          <t>Alexis R. Sexton: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If you are overbudget, you'll see a note here that reads "Over Budget." If you see a check mark, your budget is within the allowable range. 
</t>
        </r>
      </text>
    </comment>
  </commentList>
</comments>
</file>

<file path=xl/sharedStrings.xml><?xml version="1.0" encoding="utf-8"?>
<sst xmlns="http://schemas.openxmlformats.org/spreadsheetml/2006/main" count="112" uniqueCount="89">
  <si>
    <t xml:space="preserve">This page will autopopulate based on entries in the "Budget Detail" page. Use these values when entering your budget into InfoReady. </t>
  </si>
  <si>
    <t>Proposal Title</t>
  </si>
  <si>
    <t>Total Operating Budget Request:</t>
  </si>
  <si>
    <t>Requesting Student Supplement:</t>
  </si>
  <si>
    <t>Student Supplement Amount:</t>
  </si>
  <si>
    <t>Additional Compensation:</t>
  </si>
  <si>
    <t>Captures PI &amp; Co-PI add comp</t>
  </si>
  <si>
    <t>Assigned Time:</t>
  </si>
  <si>
    <t>Captures PI &amp; Co-PI # of WTUs</t>
  </si>
  <si>
    <t>Assigned Time Semester:</t>
  </si>
  <si>
    <t>*List only PI's semester in InfoReady</t>
  </si>
  <si>
    <t>Support for Student Researchers in Operating Budget (Undergrad &amp; Grad):</t>
  </si>
  <si>
    <t>Separate from the Student Supplement Allocation</t>
  </si>
  <si>
    <t>Support for Temporary Personnel:</t>
  </si>
  <si>
    <t>Supplies/Materials:</t>
  </si>
  <si>
    <t>Additional Operating Expenses:</t>
  </si>
  <si>
    <t>Total Travel Expenses:</t>
  </si>
  <si>
    <t>Incentives for human subjects research participants:</t>
  </si>
  <si>
    <t>Budget Check</t>
  </si>
  <si>
    <t>2026-27 Teacher-Scholar Mini Grant Program</t>
  </si>
  <si>
    <t>Project Title:</t>
  </si>
  <si>
    <t>PI Name:</t>
  </si>
  <si>
    <t>Faculty Release/Assigned Time</t>
  </si>
  <si>
    <t>The maximum amount that can be requested is 2 WTUs per project and per person in an award cycle. Insert rows as needed.</t>
  </si>
  <si>
    <t>Role</t>
  </si>
  <si>
    <t>Name</t>
  </si>
  <si>
    <t>Rate</t>
  </si>
  <si>
    <t>WTUs</t>
  </si>
  <si>
    <t xml:space="preserve">Total </t>
  </si>
  <si>
    <t>Semester to be taken</t>
  </si>
  <si>
    <t>PI</t>
  </si>
  <si>
    <t>Co-PI</t>
  </si>
  <si>
    <t>Total Release/Assigned Time</t>
  </si>
  <si>
    <t>Faculty Additional Compensation (Summer Salary)</t>
  </si>
  <si>
    <t>Hourly Rate</t>
  </si>
  <si>
    <t># of Hours</t>
  </si>
  <si>
    <t>Total</t>
  </si>
  <si>
    <t>Total Additional Compensation (Summer Salary)</t>
  </si>
  <si>
    <t>Student Research Support</t>
  </si>
  <si>
    <t>This support falls under the operating budget and is separate from the $4,000 allowable student supplement. Insert rows as needed.</t>
  </si>
  <si>
    <t>Type</t>
  </si>
  <si>
    <t>Amount</t>
  </si>
  <si>
    <t>Undergrad Support</t>
  </si>
  <si>
    <t>Graduate  Support</t>
  </si>
  <si>
    <t>Total Student Support</t>
  </si>
  <si>
    <t>Student Supplement</t>
  </si>
  <si>
    <t>Projects can include up to $4,000 in student supplemental support</t>
  </si>
  <si>
    <t>Including Student Supplement?</t>
  </si>
  <si>
    <t>Yes</t>
  </si>
  <si>
    <t>Travel</t>
  </si>
  <si>
    <t>Please follow the Cal Poly travel policies. Insert rows as needed.</t>
  </si>
  <si>
    <t>Traveler</t>
  </si>
  <si>
    <t>Brief Description of Travel</t>
  </si>
  <si>
    <t>Total Travel</t>
  </si>
  <si>
    <t>Equipment, Supplies, and Materials</t>
  </si>
  <si>
    <t>Detailed list not necessary, except for items over $500. Insert rows as needed.</t>
  </si>
  <si>
    <t>Equipment, Supplies &amp; Materials</t>
  </si>
  <si>
    <t>(brief description)</t>
  </si>
  <si>
    <t>Total Equipment, Supplies, and Materials</t>
  </si>
  <si>
    <t>Other</t>
  </si>
  <si>
    <t xml:space="preserve">Due to source of funds, incentives for research subjects must adhere to CSU/State fiscal policies.
</t>
  </si>
  <si>
    <t xml:space="preserve">Insert rows as needed. </t>
  </si>
  <si>
    <t>Support for temporary personnel/ non-faculty collaborators</t>
  </si>
  <si>
    <t>(name)</t>
  </si>
  <si>
    <t>Incentives for human subjects research participants</t>
  </si>
  <si>
    <t>Operating Expenses</t>
  </si>
  <si>
    <t>Total Other</t>
  </si>
  <si>
    <t>Project Operating Budget  (not to exceed $11,000)</t>
  </si>
  <si>
    <t>Project Student Supplement Budget  (not to exceed $4,000)</t>
  </si>
  <si>
    <t>Total Project Budget  (not to exceed $15,000)</t>
  </si>
  <si>
    <t>Semester</t>
  </si>
  <si>
    <t>Month</t>
  </si>
  <si>
    <t>Supplement</t>
  </si>
  <si>
    <t>Replacement Rate</t>
  </si>
  <si>
    <t>Fall</t>
  </si>
  <si>
    <t>August</t>
  </si>
  <si>
    <t>Spring</t>
  </si>
  <si>
    <t>September</t>
  </si>
  <si>
    <t>No</t>
  </si>
  <si>
    <t>October</t>
  </si>
  <si>
    <t>Student</t>
  </si>
  <si>
    <t>December</t>
  </si>
  <si>
    <t>January</t>
  </si>
  <si>
    <t>February</t>
  </si>
  <si>
    <t>March</t>
  </si>
  <si>
    <t>April</t>
  </si>
  <si>
    <t>May</t>
  </si>
  <si>
    <t>June</t>
  </si>
  <si>
    <t>Maximum $6,000/individual and up to $9000/project if divided amongst multiple people. Must be taken across the months you plan to do the work directly related to this funding. Insert rows as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</si>
</sst>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 Narrow"/>
    </font>
    <font>
      <b/>
      <sz val="15"/>
      <color theme="3"/>
      <name val="Aptos Narrow"/>
    </font>
    <font>
      <b/>
      <sz val="11"/>
      <color theme="1"/>
      <name val="Aptos Narrow"/>
    </font>
    <font>
      <i/>
      <sz val="11"/>
      <color theme="1"/>
      <name val="Aptos Narrow"/>
    </font>
    <font>
      <b/>
      <sz val="13"/>
      <color theme="3"/>
      <name val="Aptos Narrow"/>
    </font>
    <font>
      <i/>
      <sz val="11"/>
      <color rgb="FF000000"/>
      <name val="Aptos Narrow"/>
    </font>
    <font>
      <b/>
      <sz val="11"/>
      <color rgb="FF000000"/>
      <name val="Aptos Narrow"/>
    </font>
    <font>
      <sz val="11"/>
      <color rgb="FF000000"/>
      <name val="Aptos Narrow"/>
    </font>
    <font>
      <b/>
      <sz val="11"/>
      <color theme="3"/>
      <name val="Aptos Narrow"/>
    </font>
    <font>
      <u/>
      <sz val="11"/>
      <color theme="10"/>
      <name val="Aptos Narrow"/>
    </font>
    <font>
      <b/>
      <sz val="11"/>
      <name val="Aptos Narrow"/>
    </font>
    <font>
      <b/>
      <sz val="12"/>
      <color theme="1"/>
      <name val="Aptos Narrow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3"/>
      <color theme="1"/>
      <name val="Aptos Narrow"/>
    </font>
    <font>
      <b/>
      <sz val="10"/>
      <color theme="3"/>
      <name val="Aptos Narrow"/>
    </font>
    <font>
      <b/>
      <sz val="10"/>
      <color theme="1"/>
      <name val="Aptos Narrow"/>
    </font>
    <font>
      <sz val="10"/>
      <color theme="1"/>
      <name val="Aptos Narrow"/>
    </font>
    <font>
      <i/>
      <sz val="12"/>
      <color theme="0"/>
      <name val="Aptos Narrow"/>
    </font>
    <font>
      <i/>
      <sz val="10"/>
      <color theme="1"/>
      <name val="Aptos Narrow"/>
    </font>
    <font>
      <i/>
      <sz val="11"/>
      <color theme="4"/>
      <name val="Aptos Narrow"/>
    </font>
    <font>
      <b/>
      <i/>
      <sz val="11"/>
      <color theme="3"/>
      <name val="Calibri"/>
      <family val="2"/>
      <scheme val="minor"/>
    </font>
    <font>
      <b/>
      <i/>
      <sz val="13"/>
      <color theme="3"/>
      <name val="Aptos Narrow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4506668294322"/>
      </bottom>
      <diagonal/>
    </border>
    <border>
      <left/>
      <right/>
      <top style="thin">
        <color theme="4" tint="0.39994506668294322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thick">
        <color theme="4"/>
      </top>
      <bottom/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4" borderId="0" applyNumberFormat="0" applyBorder="0" applyAlignment="0" applyProtection="0"/>
  </cellStyleXfs>
  <cellXfs count="71">
    <xf numFmtId="0" fontId="0" fillId="0" borderId="0" xfId="0"/>
    <xf numFmtId="0" fontId="9" fillId="0" borderId="0" xfId="0" applyFont="1"/>
    <xf numFmtId="0" fontId="11" fillId="0" borderId="0" xfId="0" applyFont="1"/>
    <xf numFmtId="0" fontId="9" fillId="3" borderId="0" xfId="0" applyFont="1" applyFill="1"/>
    <xf numFmtId="0" fontId="15" fillId="0" borderId="0" xfId="0" applyFont="1"/>
    <xf numFmtId="0" fontId="16" fillId="3" borderId="0" xfId="0" applyFont="1" applyFill="1"/>
    <xf numFmtId="0" fontId="16" fillId="0" borderId="0" xfId="0" applyFont="1"/>
    <xf numFmtId="0" fontId="19" fillId="0" borderId="0" xfId="0" applyFont="1"/>
    <xf numFmtId="0" fontId="20" fillId="2" borderId="4" xfId="7" applyFont="1" applyFill="1"/>
    <xf numFmtId="0" fontId="15" fillId="0" borderId="0" xfId="0" applyFont="1" applyAlignment="1">
      <alignment horizontal="right"/>
    </xf>
    <xf numFmtId="0" fontId="16" fillId="3" borderId="5" xfId="0" applyFont="1" applyFill="1" applyBorder="1"/>
    <xf numFmtId="0" fontId="17" fillId="0" borderId="6" xfId="6" applyFont="1" applyBorder="1" applyAlignment="1">
      <alignment horizontal="left" indent="2"/>
    </xf>
    <xf numFmtId="0" fontId="15" fillId="0" borderId="6" xfId="0" applyFont="1" applyBorder="1"/>
    <xf numFmtId="0" fontId="9" fillId="0" borderId="6" xfId="0" applyFont="1" applyBorder="1"/>
    <xf numFmtId="0" fontId="13" fillId="2" borderId="2" xfId="4" applyFont="1" applyFill="1"/>
    <xf numFmtId="0" fontId="20" fillId="0" borderId="7" xfId="7" applyFont="1" applyFill="1" applyBorder="1"/>
    <xf numFmtId="0" fontId="20" fillId="0" borderId="7" xfId="7" applyFont="1" applyFill="1" applyBorder="1" applyAlignment="1">
      <alignment horizontal="right"/>
    </xf>
    <xf numFmtId="43" fontId="9" fillId="0" borderId="0" xfId="2" applyFont="1" applyBorder="1"/>
    <xf numFmtId="43" fontId="15" fillId="0" borderId="0" xfId="2" applyFont="1" applyBorder="1" applyAlignment="1">
      <alignment horizontal="right"/>
    </xf>
    <xf numFmtId="43" fontId="16" fillId="0" borderId="0" xfId="2" applyFont="1" applyBorder="1"/>
    <xf numFmtId="43" fontId="5" fillId="0" borderId="6" xfId="2" applyFont="1" applyBorder="1"/>
    <xf numFmtId="43" fontId="11" fillId="0" borderId="0" xfId="2" applyFont="1" applyBorder="1" applyAlignment="1">
      <alignment horizontal="right"/>
    </xf>
    <xf numFmtId="43" fontId="9" fillId="3" borderId="0" xfId="2" applyFont="1" applyFill="1" applyBorder="1"/>
    <xf numFmtId="43" fontId="16" fillId="3" borderId="0" xfId="2" applyFont="1" applyFill="1" applyBorder="1"/>
    <xf numFmtId="43" fontId="20" fillId="0" borderId="7" xfId="2" applyFont="1" applyFill="1" applyBorder="1"/>
    <xf numFmtId="43" fontId="20" fillId="2" borderId="4" xfId="2" applyFont="1" applyFill="1" applyBorder="1"/>
    <xf numFmtId="43" fontId="9" fillId="0" borderId="0" xfId="2" applyFont="1"/>
    <xf numFmtId="43" fontId="9" fillId="0" borderId="6" xfId="2" applyFont="1" applyBorder="1"/>
    <xf numFmtId="43" fontId="20" fillId="0" borderId="7" xfId="2" applyFont="1" applyFill="1" applyBorder="1" applyAlignment="1">
      <alignment horizontal="right"/>
    </xf>
    <xf numFmtId="0" fontId="9" fillId="0" borderId="0" xfId="0" applyFont="1" applyAlignment="1">
      <alignment horizontal="right"/>
    </xf>
    <xf numFmtId="43" fontId="9" fillId="3" borderId="0" xfId="2" applyFont="1" applyFill="1"/>
    <xf numFmtId="43" fontId="13" fillId="2" borderId="2" xfId="2" applyFont="1" applyFill="1" applyBorder="1" applyAlignment="1">
      <alignment horizontal="right"/>
    </xf>
    <xf numFmtId="43" fontId="20" fillId="2" borderId="4" xfId="2" applyFont="1" applyFill="1" applyBorder="1" applyAlignment="1">
      <alignment horizontal="right"/>
    </xf>
    <xf numFmtId="0" fontId="10" fillId="0" borderId="1" xfId="3" applyFont="1"/>
    <xf numFmtId="0" fontId="9" fillId="0" borderId="8" xfId="0" applyFont="1" applyBorder="1"/>
    <xf numFmtId="43" fontId="9" fillId="0" borderId="8" xfId="0" applyNumberFormat="1" applyFont="1" applyBorder="1"/>
    <xf numFmtId="0" fontId="9" fillId="0" borderId="9" xfId="0" applyFont="1" applyBorder="1"/>
    <xf numFmtId="0" fontId="9" fillId="0" borderId="9" xfId="0" applyFont="1" applyBorder="1" applyAlignment="1">
      <alignment horizontal="right"/>
    </xf>
    <xf numFmtId="43" fontId="9" fillId="0" borderId="9" xfId="0" applyNumberFormat="1" applyFont="1" applyBorder="1"/>
    <xf numFmtId="0" fontId="9" fillId="0" borderId="0" xfId="0" applyFont="1" applyAlignment="1">
      <alignment horizontal="left" wrapText="1"/>
    </xf>
    <xf numFmtId="0" fontId="25" fillId="0" borderId="0" xfId="0" applyFont="1" applyAlignment="1">
      <alignment horizontal="right" wrapText="1"/>
    </xf>
    <xf numFmtId="0" fontId="12" fillId="0" borderId="0" xfId="0" applyFont="1" applyAlignment="1">
      <alignment wrapText="1"/>
    </xf>
    <xf numFmtId="0" fontId="28" fillId="0" borderId="4" xfId="7" applyFont="1" applyAlignment="1">
      <alignment horizontal="right"/>
    </xf>
    <xf numFmtId="43" fontId="28" fillId="0" borderId="4" xfId="7" applyNumberFormat="1" applyFont="1"/>
    <xf numFmtId="0" fontId="28" fillId="0" borderId="4" xfId="7" applyFont="1"/>
    <xf numFmtId="0" fontId="29" fillId="0" borderId="0" xfId="0" applyFont="1"/>
    <xf numFmtId="43" fontId="29" fillId="0" borderId="0" xfId="0" applyNumberFormat="1" applyFont="1"/>
    <xf numFmtId="0" fontId="30" fillId="0" borderId="3" xfId="5" applyFont="1"/>
    <xf numFmtId="0" fontId="28" fillId="0" borderId="6" xfId="0" applyFont="1" applyBorder="1"/>
    <xf numFmtId="43" fontId="31" fillId="2" borderId="2" xfId="2" applyFont="1" applyFill="1" applyBorder="1"/>
    <xf numFmtId="0" fontId="17" fillId="0" borderId="0" xfId="6" applyFont="1" applyBorder="1" applyAlignment="1">
      <alignment horizontal="left" indent="2"/>
    </xf>
    <xf numFmtId="43" fontId="5" fillId="0" borderId="0" xfId="2" applyFont="1" applyBorder="1"/>
    <xf numFmtId="43" fontId="9" fillId="0" borderId="0" xfId="2" applyFont="1" applyFill="1" applyBorder="1"/>
    <xf numFmtId="0" fontId="13" fillId="2" borderId="2" xfId="4" applyFont="1" applyFill="1" applyAlignment="1">
      <alignment horizontal="left"/>
    </xf>
    <xf numFmtId="0" fontId="14" fillId="2" borderId="0" xfId="0" applyFont="1" applyFill="1" applyAlignment="1">
      <alignment horizontal="left" indent="2"/>
    </xf>
    <xf numFmtId="0" fontId="18" fillId="2" borderId="0" xfId="1" applyFont="1" applyFill="1" applyBorder="1" applyAlignment="1">
      <alignment horizontal="left" wrapText="1" indent="2"/>
    </xf>
    <xf numFmtId="0" fontId="10" fillId="0" borderId="1" xfId="3" applyFont="1" applyAlignment="1">
      <alignment horizontal="center"/>
    </xf>
    <xf numFmtId="0" fontId="14" fillId="2" borderId="0" xfId="0" applyFont="1" applyFill="1" applyAlignment="1">
      <alignment horizontal="left" wrapText="1" indent="2"/>
    </xf>
    <xf numFmtId="0" fontId="26" fillId="3" borderId="10" xfId="0" applyFont="1" applyFill="1" applyBorder="1" applyAlignment="1">
      <alignment horizontal="left" wrapText="1"/>
    </xf>
    <xf numFmtId="0" fontId="26" fillId="3" borderId="0" xfId="0" applyFont="1" applyFill="1" applyAlignment="1">
      <alignment horizontal="left" wrapText="1"/>
    </xf>
    <xf numFmtId="0" fontId="23" fillId="2" borderId="4" xfId="7" applyFont="1" applyFill="1" applyAlignment="1">
      <alignment horizontal="right"/>
    </xf>
    <xf numFmtId="0" fontId="9" fillId="3" borderId="0" xfId="0" applyFont="1" applyFill="1" applyAlignment="1">
      <alignment horizontal="left"/>
    </xf>
    <xf numFmtId="0" fontId="18" fillId="2" borderId="0" xfId="1" applyFont="1" applyFill="1" applyBorder="1" applyAlignment="1">
      <alignment horizontal="left" indent="2"/>
    </xf>
    <xf numFmtId="0" fontId="16" fillId="3" borderId="0" xfId="0" applyFont="1" applyFill="1" applyAlignment="1">
      <alignment horizontal="left"/>
    </xf>
    <xf numFmtId="0" fontId="9" fillId="3" borderId="0" xfId="0" applyFont="1" applyFill="1" applyAlignment="1">
      <alignment horizontal="left" wrapText="1"/>
    </xf>
    <xf numFmtId="0" fontId="13" fillId="0" borderId="0" xfId="4" applyFont="1" applyFill="1" applyBorder="1" applyAlignment="1">
      <alignment horizontal="left"/>
    </xf>
    <xf numFmtId="0" fontId="14" fillId="0" borderId="0" xfId="0" applyFont="1" applyAlignment="1">
      <alignment horizontal="left" indent="2"/>
    </xf>
    <xf numFmtId="0" fontId="13" fillId="2" borderId="2" xfId="4" applyFont="1" applyFill="1" applyAlignment="1">
      <alignment horizontal="right"/>
    </xf>
    <xf numFmtId="0" fontId="27" fillId="4" borderId="0" xfId="8" applyFont="1" applyAlignment="1">
      <alignment horizontal="left" wrapText="1"/>
    </xf>
    <xf numFmtId="0" fontId="24" fillId="0" borderId="1" xfId="3" applyFont="1" applyAlignment="1">
      <alignment horizontal="left" wrapText="1"/>
    </xf>
    <xf numFmtId="0" fontId="9" fillId="0" borderId="0" xfId="0" applyFont="1" applyFill="1"/>
  </cellXfs>
  <cellStyles count="9">
    <cellStyle name="Accent5" xfId="8" builtinId="45"/>
    <cellStyle name="Comma" xfId="2" builtinId="3"/>
    <cellStyle name="Heading 1" xfId="3" builtinId="16"/>
    <cellStyle name="Heading 2" xfId="4" builtinId="17"/>
    <cellStyle name="Heading 3" xfId="5" builtinId="18"/>
    <cellStyle name="Heading 4" xfId="6" builtinId="19"/>
    <cellStyle name="Hyperlink" xfId="1" builtinId="8"/>
    <cellStyle name="Normal" xfId="0" builtinId="0"/>
    <cellStyle name="Total" xfId="7" builtinId="25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649514</xdr:colOff>
      <xdr:row>40</xdr:row>
      <xdr:rowOff>46264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97396D-B4E5-F048-3F95-FFF2A3007587}"/>
            </a:ext>
          </a:extLst>
        </xdr:cNvPr>
        <xdr:cNvSpPr txBox="1"/>
      </xdr:nvSpPr>
      <xdr:spPr>
        <a:xfrm>
          <a:off x="9085943" y="771162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search.calpoly.edu/HS-guidelines" TargetMode="External"/><Relationship Id="rId1" Type="http://schemas.openxmlformats.org/officeDocument/2006/relationships/hyperlink" Target="https://afd.calpoly.edu/travel/policy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36ED3-86F9-D94D-8E4A-BF7CD11554CB}">
  <dimension ref="B2:G21"/>
  <sheetViews>
    <sheetView showGridLines="0" topLeftCell="A5" zoomScale="140" zoomScaleNormal="140" workbookViewId="0">
      <selection activeCell="G11" sqref="G11"/>
    </sheetView>
  </sheetViews>
  <sheetFormatPr baseColWidth="10" defaultColWidth="10.83203125" defaultRowHeight="15" x14ac:dyDescent="0.2"/>
  <cols>
    <col min="1" max="1" width="5.1640625" style="1" customWidth="1"/>
    <col min="2" max="2" width="55.33203125" style="1" bestFit="1" customWidth="1"/>
    <col min="3" max="3" width="11.5" style="1" bestFit="1" customWidth="1"/>
    <col min="4" max="4" width="2.6640625" style="1" customWidth="1"/>
    <col min="5" max="5" width="16.1640625" style="1" customWidth="1"/>
    <col min="6" max="16384" width="10.83203125" style="1"/>
  </cols>
  <sheetData>
    <row r="2" spans="2:7" x14ac:dyDescent="0.2">
      <c r="B2" s="68" t="s">
        <v>0</v>
      </c>
      <c r="C2" s="68"/>
    </row>
    <row r="3" spans="2:7" x14ac:dyDescent="0.2">
      <c r="B3" s="68"/>
      <c r="C3" s="68"/>
    </row>
    <row r="4" spans="2:7" x14ac:dyDescent="0.2">
      <c r="B4" s="39"/>
      <c r="C4" s="39"/>
    </row>
    <row r="5" spans="2:7" ht="54" customHeight="1" thickBot="1" x14ac:dyDescent="0.3">
      <c r="B5" s="33" t="s">
        <v>1</v>
      </c>
      <c r="C5" s="69" t="str">
        <f>IF(ISBLANK('Budget Detail'!C3), " ",'Budget Detail'!C3)</f>
        <v xml:space="preserve"> </v>
      </c>
      <c r="D5" s="69"/>
      <c r="E5" s="69"/>
      <c r="F5" s="69"/>
      <c r="G5" s="69"/>
    </row>
    <row r="6" spans="2:7" ht="16" thickTop="1" x14ac:dyDescent="0.2"/>
    <row r="7" spans="2:7" ht="20" customHeight="1" thickBot="1" x14ac:dyDescent="0.25">
      <c r="B7" s="34" t="s">
        <v>2</v>
      </c>
      <c r="C7" s="35">
        <f>ROUNDUP('Budget Detail'!G62,0)</f>
        <v>0</v>
      </c>
      <c r="E7" s="47" t="str">
        <f>IF(C7&gt;11000.01, "Reduce Budget", "✓")</f>
        <v>✓</v>
      </c>
    </row>
    <row r="8" spans="2:7" ht="20" customHeight="1" x14ac:dyDescent="0.2">
      <c r="B8" s="36" t="s">
        <v>3</v>
      </c>
      <c r="C8" s="37" t="str">
        <f>'Budget Detail'!E32</f>
        <v>Yes</v>
      </c>
    </row>
    <row r="9" spans="2:7" ht="20" customHeight="1" x14ac:dyDescent="0.2">
      <c r="B9" s="36" t="s">
        <v>4</v>
      </c>
      <c r="C9" s="38">
        <f>ROUNDUP('Budget Detail'!G63,0)</f>
        <v>0</v>
      </c>
    </row>
    <row r="10" spans="2:7" ht="20" customHeight="1" x14ac:dyDescent="0.2">
      <c r="B10" s="36" t="s">
        <v>5</v>
      </c>
      <c r="C10" s="38">
        <f>ROUNDUP('Budget Detail'!G20,0)</f>
        <v>0</v>
      </c>
      <c r="E10" s="45" t="s">
        <v>6</v>
      </c>
    </row>
    <row r="11" spans="2:7" ht="20" customHeight="1" x14ac:dyDescent="0.2">
      <c r="B11" s="36" t="s">
        <v>7</v>
      </c>
      <c r="C11" s="36">
        <f>'Budget Detail'!F12</f>
        <v>0</v>
      </c>
      <c r="E11" s="45" t="s">
        <v>8</v>
      </c>
      <c r="G11" s="46">
        <f>'Budget Detail'!G12</f>
        <v>0</v>
      </c>
    </row>
    <row r="12" spans="2:7" ht="20" customHeight="1" x14ac:dyDescent="0.2">
      <c r="B12" s="36" t="s">
        <v>9</v>
      </c>
      <c r="C12" s="37" t="str">
        <f>IF(ISBLANK('Budget Detail'!H9), " ", 'Budget Detail'!H9)</f>
        <v xml:space="preserve"> </v>
      </c>
      <c r="E12" s="45" t="s">
        <v>10</v>
      </c>
    </row>
    <row r="13" spans="2:7" ht="20" customHeight="1" x14ac:dyDescent="0.2">
      <c r="B13" s="36" t="s">
        <v>11</v>
      </c>
      <c r="C13" s="38">
        <f>ROUNDUP('Budget Detail'!G27,0)</f>
        <v>0</v>
      </c>
      <c r="E13" s="45" t="s">
        <v>12</v>
      </c>
    </row>
    <row r="14" spans="2:7" ht="20" customHeight="1" x14ac:dyDescent="0.2">
      <c r="B14" s="36" t="s">
        <v>13</v>
      </c>
      <c r="C14" s="38">
        <f>ROUNDUP('Budget Detail'!G55,0)</f>
        <v>0</v>
      </c>
    </row>
    <row r="15" spans="2:7" ht="20" customHeight="1" x14ac:dyDescent="0.2">
      <c r="B15" s="36" t="s">
        <v>14</v>
      </c>
      <c r="C15" s="38">
        <f>ROUNDUP('Budget Detail'!G49,0)</f>
        <v>0</v>
      </c>
    </row>
    <row r="16" spans="2:7" ht="20" customHeight="1" x14ac:dyDescent="0.2">
      <c r="B16" s="36" t="s">
        <v>15</v>
      </c>
      <c r="C16" s="38">
        <f>ROUNDUP('Budget Detail'!G59,0)</f>
        <v>0</v>
      </c>
    </row>
    <row r="17" spans="2:7" ht="20" customHeight="1" x14ac:dyDescent="0.2">
      <c r="B17" s="36" t="s">
        <v>16</v>
      </c>
      <c r="C17" s="38">
        <f>ROUNDUP('Budget Detail'!G41,0)</f>
        <v>0</v>
      </c>
    </row>
    <row r="18" spans="2:7" ht="20" customHeight="1" x14ac:dyDescent="0.2">
      <c r="B18" s="36" t="s">
        <v>17</v>
      </c>
      <c r="C18" s="38">
        <f>ROUNDUP('Budget Detail'!G57,0)</f>
        <v>0</v>
      </c>
    </row>
    <row r="19" spans="2:7" ht="25" customHeight="1" x14ac:dyDescent="0.2"/>
    <row r="20" spans="2:7" ht="16" customHeight="1" thickBot="1" x14ac:dyDescent="0.25">
      <c r="B20" s="42" t="s">
        <v>18</v>
      </c>
      <c r="C20" s="43">
        <f>C9+C10+C13+C14+C15+C16+C17+C18+G11</f>
        <v>0</v>
      </c>
      <c r="D20" s="44"/>
      <c r="E20" s="44" t="str">
        <f>IF(C20='Budget Detail'!G65, "✓ Total Budget = InfoReady Inputs", "Error")</f>
        <v>✓ Total Budget = InfoReady Inputs</v>
      </c>
      <c r="F20" s="44"/>
      <c r="G20" s="44"/>
    </row>
    <row r="21" spans="2:7" ht="16" thickTop="1" x14ac:dyDescent="0.2"/>
  </sheetData>
  <mergeCells count="2">
    <mergeCell ref="B2:C3"/>
    <mergeCell ref="C5:G5"/>
  </mergeCells>
  <conditionalFormatting sqref="E7">
    <cfRule type="containsText" dxfId="3" priority="1" operator="containsText" text="Reduce">
      <formula>NOT(ISERROR(SEARCH("Reduce",E7)))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3A501-A0C7-784B-ABDF-D91729455444}">
  <sheetPr>
    <pageSetUpPr fitToPage="1"/>
  </sheetPr>
  <dimension ref="B2:R66"/>
  <sheetViews>
    <sheetView showGridLines="0" tabSelected="1" topLeftCell="A6" zoomScale="140" zoomScaleNormal="140" workbookViewId="0">
      <selection activeCell="K17" sqref="K17"/>
    </sheetView>
  </sheetViews>
  <sheetFormatPr baseColWidth="10" defaultColWidth="8.6640625" defaultRowHeight="15" x14ac:dyDescent="0.2"/>
  <cols>
    <col min="1" max="1" width="6.33203125" style="1" customWidth="1"/>
    <col min="2" max="2" width="5.83203125" style="1" customWidth="1"/>
    <col min="3" max="3" width="7.83203125" style="1" customWidth="1"/>
    <col min="4" max="4" width="23.5" style="1" customWidth="1"/>
    <col min="5" max="5" width="22.5" style="26" bestFit="1" customWidth="1"/>
    <col min="6" max="6" width="14.5" style="1" customWidth="1"/>
    <col min="7" max="7" width="11.5" style="26" bestFit="1" customWidth="1"/>
    <col min="8" max="8" width="17.6640625" style="1" bestFit="1" customWidth="1"/>
    <col min="9" max="9" width="2.33203125" style="1" customWidth="1"/>
    <col min="10" max="14" width="8.6640625" style="1"/>
    <col min="15" max="15" width="9.1640625" style="1" bestFit="1" customWidth="1"/>
    <col min="16" max="16384" width="8.6640625" style="1"/>
  </cols>
  <sheetData>
    <row r="2" spans="2:8" ht="21" thickBot="1" x14ac:dyDescent="0.3">
      <c r="B2" s="56" t="s">
        <v>19</v>
      </c>
      <c r="C2" s="56"/>
      <c r="D2" s="56"/>
      <c r="E2" s="56"/>
      <c r="F2" s="56"/>
      <c r="G2" s="56"/>
      <c r="H2" s="56"/>
    </row>
    <row r="3" spans="2:8" ht="40" customHeight="1" thickTop="1" x14ac:dyDescent="0.2">
      <c r="B3" s="40" t="s">
        <v>20</v>
      </c>
      <c r="C3" s="58"/>
      <c r="D3" s="58"/>
      <c r="E3" s="21" t="s">
        <v>21</v>
      </c>
      <c r="F3" s="3"/>
      <c r="G3" s="17"/>
    </row>
    <row r="4" spans="2:8" ht="28" customHeight="1" x14ac:dyDescent="0.2">
      <c r="B4" s="41"/>
      <c r="C4" s="59"/>
      <c r="D4" s="59"/>
      <c r="E4" s="41"/>
      <c r="F4" s="41"/>
      <c r="G4" s="41"/>
      <c r="H4" s="41"/>
    </row>
    <row r="5" spans="2:8" x14ac:dyDescent="0.2">
      <c r="E5" s="17"/>
      <c r="G5" s="17"/>
    </row>
    <row r="6" spans="2:8" ht="19" thickBot="1" x14ac:dyDescent="0.3">
      <c r="B6" s="53" t="s">
        <v>22</v>
      </c>
      <c r="C6" s="53"/>
      <c r="D6" s="53"/>
      <c r="E6" s="53"/>
      <c r="F6" s="53"/>
      <c r="G6" s="53"/>
      <c r="H6" s="53"/>
    </row>
    <row r="7" spans="2:8" ht="16" thickTop="1" x14ac:dyDescent="0.2">
      <c r="B7" s="57" t="s">
        <v>23</v>
      </c>
      <c r="C7" s="57"/>
      <c r="D7" s="57"/>
      <c r="E7" s="57"/>
      <c r="F7" s="57"/>
      <c r="G7" s="57"/>
      <c r="H7" s="57"/>
    </row>
    <row r="8" spans="2:8" x14ac:dyDescent="0.2">
      <c r="C8" s="2" t="s">
        <v>24</v>
      </c>
      <c r="D8" s="4" t="s">
        <v>25</v>
      </c>
      <c r="E8" s="18" t="s">
        <v>26</v>
      </c>
      <c r="F8" s="9" t="s">
        <v>27</v>
      </c>
      <c r="G8" s="18" t="s">
        <v>28</v>
      </c>
      <c r="H8" s="4" t="s">
        <v>29</v>
      </c>
    </row>
    <row r="9" spans="2:8" x14ac:dyDescent="0.2">
      <c r="C9" s="1" t="s">
        <v>30</v>
      </c>
      <c r="D9" s="6" t="str">
        <f>IF(ISBLANK(F3), " ", F3)</f>
        <v xml:space="preserve"> </v>
      </c>
      <c r="E9" s="19">
        <v>3887</v>
      </c>
      <c r="F9" s="5">
        <v>0</v>
      </c>
      <c r="G9" s="19">
        <f>ROUNDUP(E9*F9,0)</f>
        <v>0</v>
      </c>
      <c r="H9" s="5"/>
    </row>
    <row r="10" spans="2:8" x14ac:dyDescent="0.2">
      <c r="C10" s="3" t="s">
        <v>31</v>
      </c>
      <c r="D10" s="5"/>
      <c r="E10" s="19">
        <v>3887</v>
      </c>
      <c r="F10" s="5">
        <v>0</v>
      </c>
      <c r="G10" s="19">
        <f>E10*F10</f>
        <v>0</v>
      </c>
      <c r="H10" s="5"/>
    </row>
    <row r="11" spans="2:8" x14ac:dyDescent="0.2">
      <c r="C11" s="3" t="s">
        <v>31</v>
      </c>
      <c r="D11" s="10"/>
      <c r="E11" s="19">
        <v>3887</v>
      </c>
      <c r="F11" s="5">
        <v>0</v>
      </c>
      <c r="G11" s="19">
        <f>E11*F11</f>
        <v>0</v>
      </c>
      <c r="H11" s="5"/>
    </row>
    <row r="12" spans="2:8" x14ac:dyDescent="0.2">
      <c r="B12" s="11" t="s">
        <v>32</v>
      </c>
      <c r="C12" s="12"/>
      <c r="D12" s="13"/>
      <c r="E12" s="27"/>
      <c r="F12" s="13">
        <f>SUM(F9:F11)</f>
        <v>0</v>
      </c>
      <c r="G12" s="20">
        <f>SUM(G9:G11)</f>
        <v>0</v>
      </c>
      <c r="H12" s="13"/>
    </row>
    <row r="13" spans="2:8" ht="30" customHeight="1" x14ac:dyDescent="0.2">
      <c r="E13" s="17"/>
      <c r="G13" s="17"/>
    </row>
    <row r="14" spans="2:8" ht="19" thickBot="1" x14ac:dyDescent="0.3">
      <c r="B14" s="53" t="s">
        <v>33</v>
      </c>
      <c r="C14" s="53"/>
      <c r="D14" s="53"/>
      <c r="E14" s="53"/>
      <c r="F14" s="53"/>
      <c r="G14" s="53"/>
      <c r="H14" s="53"/>
    </row>
    <row r="15" spans="2:8" ht="35" customHeight="1" thickTop="1" x14ac:dyDescent="0.2">
      <c r="B15" s="57" t="s">
        <v>88</v>
      </c>
      <c r="C15" s="57"/>
      <c r="D15" s="57"/>
      <c r="E15" s="57"/>
      <c r="F15" s="57"/>
      <c r="G15" s="57"/>
      <c r="H15" s="57"/>
    </row>
    <row r="16" spans="2:8" x14ac:dyDescent="0.2">
      <c r="B16" s="4"/>
      <c r="C16" s="4" t="s">
        <v>24</v>
      </c>
      <c r="D16" s="4" t="s">
        <v>25</v>
      </c>
      <c r="E16" s="18" t="s">
        <v>34</v>
      </c>
      <c r="F16" s="9" t="s">
        <v>35</v>
      </c>
      <c r="G16" s="18" t="s">
        <v>36</v>
      </c>
      <c r="H16" s="4"/>
    </row>
    <row r="17" spans="2:8" x14ac:dyDescent="0.2">
      <c r="C17" s="1" t="s">
        <v>30</v>
      </c>
      <c r="D17" s="1" t="str">
        <f>IF(ISBLANK(F3), " ", F3)</f>
        <v xml:space="preserve"> </v>
      </c>
      <c r="E17" s="22">
        <v>0</v>
      </c>
      <c r="F17" s="3">
        <v>0</v>
      </c>
      <c r="G17" s="17">
        <f>ROUNDUP(E17*F17,)</f>
        <v>0</v>
      </c>
      <c r="H17" s="70"/>
    </row>
    <row r="18" spans="2:8" x14ac:dyDescent="0.2">
      <c r="C18" s="3" t="s">
        <v>31</v>
      </c>
      <c r="D18" s="3"/>
      <c r="E18" s="22">
        <v>0</v>
      </c>
      <c r="F18" s="3">
        <v>0</v>
      </c>
      <c r="G18" s="17">
        <f t="shared" ref="G18:G19" si="0">ROUNDUP(E18*F18,)</f>
        <v>0</v>
      </c>
      <c r="H18" s="70"/>
    </row>
    <row r="19" spans="2:8" x14ac:dyDescent="0.2">
      <c r="C19" s="3" t="s">
        <v>31</v>
      </c>
      <c r="D19" s="3"/>
      <c r="E19" s="22">
        <v>0</v>
      </c>
      <c r="F19" s="3">
        <v>0</v>
      </c>
      <c r="G19" s="17">
        <f t="shared" si="0"/>
        <v>0</v>
      </c>
      <c r="H19" s="70"/>
    </row>
    <row r="20" spans="2:8" x14ac:dyDescent="0.2">
      <c r="B20" s="11" t="s">
        <v>37</v>
      </c>
      <c r="C20" s="12"/>
      <c r="D20" s="13"/>
      <c r="E20" s="27"/>
      <c r="F20" s="13"/>
      <c r="G20" s="20">
        <f>ROUNDUP(SUM(G17:G19),0)</f>
        <v>0</v>
      </c>
      <c r="H20" s="48" t="str">
        <f>IF(G20&gt;9000.1, "Reduce Add Comp", "")</f>
        <v/>
      </c>
    </row>
    <row r="21" spans="2:8" ht="30" customHeight="1" x14ac:dyDescent="0.2">
      <c r="E21" s="17"/>
      <c r="G21" s="17"/>
    </row>
    <row r="22" spans="2:8" ht="19" thickBot="1" x14ac:dyDescent="0.3">
      <c r="B22" s="53" t="s">
        <v>38</v>
      </c>
      <c r="C22" s="53"/>
      <c r="D22" s="53"/>
      <c r="E22" s="53"/>
      <c r="F22" s="53"/>
      <c r="G22" s="53"/>
      <c r="H22" s="53"/>
    </row>
    <row r="23" spans="2:8" ht="16" thickTop="1" x14ac:dyDescent="0.2">
      <c r="B23" s="54" t="s">
        <v>39</v>
      </c>
      <c r="C23" s="54"/>
      <c r="D23" s="54"/>
      <c r="E23" s="54"/>
      <c r="F23" s="54"/>
      <c r="G23" s="54"/>
      <c r="H23" s="54"/>
    </row>
    <row r="24" spans="2:8" x14ac:dyDescent="0.2">
      <c r="C24" s="2" t="s">
        <v>40</v>
      </c>
      <c r="E24" s="17"/>
      <c r="G24" s="21" t="s">
        <v>41</v>
      </c>
    </row>
    <row r="25" spans="2:8" x14ac:dyDescent="0.2">
      <c r="C25" s="6" t="s">
        <v>42</v>
      </c>
      <c r="E25" s="17"/>
      <c r="G25" s="22">
        <v>0</v>
      </c>
    </row>
    <row r="26" spans="2:8" x14ac:dyDescent="0.2">
      <c r="C26" s="6" t="s">
        <v>43</v>
      </c>
      <c r="E26" s="17"/>
      <c r="G26" s="22">
        <v>0</v>
      </c>
    </row>
    <row r="27" spans="2:8" x14ac:dyDescent="0.2">
      <c r="B27" s="11" t="s">
        <v>44</v>
      </c>
      <c r="C27" s="12"/>
      <c r="D27" s="13"/>
      <c r="E27" s="27"/>
      <c r="F27" s="13"/>
      <c r="G27" s="20">
        <f>ROUNDUP(SUM(G25:G26),0)</f>
        <v>0</v>
      </c>
      <c r="H27" s="13"/>
    </row>
    <row r="28" spans="2:8" ht="30" customHeight="1" x14ac:dyDescent="0.2">
      <c r="B28" s="50"/>
      <c r="C28" s="4"/>
      <c r="E28" s="17"/>
      <c r="G28" s="51"/>
    </row>
    <row r="29" spans="2:8" ht="19" thickBot="1" x14ac:dyDescent="0.3">
      <c r="B29" s="53" t="s">
        <v>45</v>
      </c>
      <c r="C29" s="53"/>
      <c r="D29" s="53"/>
      <c r="E29" s="53"/>
      <c r="F29" s="53"/>
      <c r="G29" s="53"/>
      <c r="H29" s="53"/>
    </row>
    <row r="30" spans="2:8" ht="16" thickTop="1" x14ac:dyDescent="0.2">
      <c r="B30" s="54" t="s">
        <v>46</v>
      </c>
      <c r="C30" s="54"/>
      <c r="D30" s="54"/>
      <c r="E30" s="54"/>
      <c r="F30" s="54"/>
      <c r="G30" s="54"/>
      <c r="H30" s="54"/>
    </row>
    <row r="31" spans="2:8" x14ac:dyDescent="0.2">
      <c r="E31" s="1"/>
      <c r="G31" s="1"/>
    </row>
    <row r="32" spans="2:8" x14ac:dyDescent="0.2">
      <c r="B32" s="1" t="s">
        <v>47</v>
      </c>
      <c r="E32" s="3" t="s">
        <v>48</v>
      </c>
      <c r="F32" s="29" t="s">
        <v>41</v>
      </c>
      <c r="G32" s="30">
        <v>0</v>
      </c>
      <c r="H32" s="1" t="str">
        <f>IF(G32&gt;4000.01, "Over Budget", "✓")</f>
        <v>✓</v>
      </c>
    </row>
    <row r="33" spans="2:18" ht="30" customHeight="1" x14ac:dyDescent="0.25">
      <c r="E33" s="17"/>
      <c r="G33" s="17"/>
      <c r="L33" s="65"/>
      <c r="M33" s="65"/>
      <c r="N33" s="65"/>
      <c r="O33" s="65"/>
      <c r="P33" s="65"/>
      <c r="Q33" s="65"/>
      <c r="R33" s="65"/>
    </row>
    <row r="34" spans="2:18" ht="19" thickBot="1" x14ac:dyDescent="0.3">
      <c r="B34" s="53" t="s">
        <v>49</v>
      </c>
      <c r="C34" s="53"/>
      <c r="D34" s="53"/>
      <c r="E34" s="53"/>
      <c r="F34" s="53"/>
      <c r="G34" s="53"/>
      <c r="H34" s="53"/>
      <c r="L34" s="66"/>
      <c r="M34" s="66"/>
      <c r="N34" s="66"/>
      <c r="O34" s="66"/>
      <c r="P34" s="66"/>
      <c r="Q34" s="66"/>
      <c r="R34" s="66"/>
    </row>
    <row r="35" spans="2:18" ht="15" customHeight="1" thickTop="1" x14ac:dyDescent="0.2">
      <c r="B35" s="55" t="s">
        <v>50</v>
      </c>
      <c r="C35" s="55"/>
      <c r="D35" s="55"/>
      <c r="E35" s="55"/>
      <c r="F35" s="55"/>
      <c r="G35" s="55"/>
      <c r="H35" s="55"/>
      <c r="J35" s="6"/>
    </row>
    <row r="36" spans="2:18" x14ac:dyDescent="0.2">
      <c r="C36" s="4" t="s">
        <v>51</v>
      </c>
      <c r="D36" s="2" t="s">
        <v>52</v>
      </c>
      <c r="G36" s="18" t="s">
        <v>41</v>
      </c>
      <c r="P36" s="29"/>
      <c r="Q36" s="52"/>
    </row>
    <row r="37" spans="2:18" x14ac:dyDescent="0.2">
      <c r="C37" s="3"/>
      <c r="D37" s="64"/>
      <c r="E37" s="64"/>
      <c r="F37" s="64"/>
      <c r="G37" s="22">
        <v>0</v>
      </c>
    </row>
    <row r="38" spans="2:18" x14ac:dyDescent="0.2">
      <c r="C38" s="3"/>
      <c r="D38" s="64"/>
      <c r="E38" s="64"/>
      <c r="F38" s="64"/>
      <c r="G38" s="22">
        <v>0</v>
      </c>
    </row>
    <row r="39" spans="2:18" x14ac:dyDescent="0.2">
      <c r="C39" s="3"/>
      <c r="D39" s="64"/>
      <c r="E39" s="64"/>
      <c r="F39" s="64"/>
      <c r="G39" s="22">
        <v>0</v>
      </c>
    </row>
    <row r="40" spans="2:18" x14ac:dyDescent="0.2">
      <c r="C40" s="3"/>
      <c r="D40" s="64"/>
      <c r="E40" s="64"/>
      <c r="F40" s="64"/>
      <c r="G40" s="22">
        <v>0</v>
      </c>
    </row>
    <row r="41" spans="2:18" x14ac:dyDescent="0.2">
      <c r="B41" s="11" t="s">
        <v>53</v>
      </c>
      <c r="C41" s="12"/>
      <c r="D41" s="13"/>
      <c r="E41" s="27"/>
      <c r="F41" s="13"/>
      <c r="G41" s="20">
        <f>ROUNDUP(SUM(G37:G40),0)</f>
        <v>0</v>
      </c>
      <c r="H41" s="13"/>
    </row>
    <row r="42" spans="2:18" ht="30" customHeight="1" x14ac:dyDescent="0.2">
      <c r="E42" s="17"/>
      <c r="G42" s="17"/>
    </row>
    <row r="43" spans="2:18" ht="19" thickBot="1" x14ac:dyDescent="0.3">
      <c r="B43" s="53" t="s">
        <v>54</v>
      </c>
      <c r="C43" s="53"/>
      <c r="D43" s="53"/>
      <c r="E43" s="53"/>
      <c r="F43" s="53"/>
      <c r="G43" s="53"/>
      <c r="H43" s="53"/>
    </row>
    <row r="44" spans="2:18" ht="16" thickTop="1" x14ac:dyDescent="0.2">
      <c r="B44" s="54" t="s">
        <v>55</v>
      </c>
      <c r="C44" s="54"/>
      <c r="D44" s="54"/>
      <c r="E44" s="54"/>
      <c r="F44" s="54"/>
      <c r="G44" s="54"/>
      <c r="H44" s="54"/>
    </row>
    <row r="45" spans="2:18" x14ac:dyDescent="0.2">
      <c r="C45" s="4" t="s">
        <v>56</v>
      </c>
      <c r="E45" s="17"/>
      <c r="G45" s="18" t="s">
        <v>41</v>
      </c>
    </row>
    <row r="46" spans="2:18" x14ac:dyDescent="0.2">
      <c r="C46" s="63" t="s">
        <v>57</v>
      </c>
      <c r="D46" s="63"/>
      <c r="E46" s="63"/>
      <c r="F46" s="63"/>
      <c r="G46" s="23">
        <v>0</v>
      </c>
    </row>
    <row r="47" spans="2:18" x14ac:dyDescent="0.2">
      <c r="C47" s="63"/>
      <c r="D47" s="63"/>
      <c r="E47" s="63"/>
      <c r="F47" s="63"/>
      <c r="G47" s="23">
        <v>0</v>
      </c>
    </row>
    <row r="48" spans="2:18" x14ac:dyDescent="0.2">
      <c r="C48" s="61"/>
      <c r="D48" s="61"/>
      <c r="E48" s="61"/>
      <c r="F48" s="61"/>
      <c r="G48" s="22">
        <v>0</v>
      </c>
    </row>
    <row r="49" spans="2:8" x14ac:dyDescent="0.2">
      <c r="B49" s="11" t="s">
        <v>58</v>
      </c>
      <c r="C49" s="12"/>
      <c r="D49" s="13"/>
      <c r="E49" s="27"/>
      <c r="F49" s="13"/>
      <c r="G49" s="20">
        <f>ROUNDUP(SUM(G46:G48),0)</f>
        <v>0</v>
      </c>
      <c r="H49" s="13"/>
    </row>
    <row r="50" spans="2:8" ht="30" customHeight="1" x14ac:dyDescent="0.2">
      <c r="E50" s="17"/>
      <c r="G50" s="17"/>
    </row>
    <row r="51" spans="2:8" ht="19" thickBot="1" x14ac:dyDescent="0.3">
      <c r="B51" s="53" t="s">
        <v>59</v>
      </c>
      <c r="C51" s="53"/>
      <c r="D51" s="53"/>
      <c r="E51" s="53"/>
      <c r="F51" s="53"/>
      <c r="G51" s="53"/>
      <c r="H51" s="53"/>
    </row>
    <row r="52" spans="2:8" ht="16" thickTop="1" x14ac:dyDescent="0.2">
      <c r="B52" s="62" t="s">
        <v>60</v>
      </c>
      <c r="C52" s="62"/>
      <c r="D52" s="62"/>
      <c r="E52" s="62"/>
      <c r="F52" s="62"/>
      <c r="G52" s="62"/>
      <c r="H52" s="62"/>
    </row>
    <row r="53" spans="2:8" ht="15" customHeight="1" x14ac:dyDescent="0.2">
      <c r="B53" s="57" t="s">
        <v>61</v>
      </c>
      <c r="C53" s="57"/>
      <c r="D53" s="57"/>
      <c r="E53" s="57"/>
      <c r="F53" s="57"/>
      <c r="G53" s="57"/>
      <c r="H53" s="57"/>
    </row>
    <row r="54" spans="2:8" x14ac:dyDescent="0.2">
      <c r="C54" s="2" t="s">
        <v>40</v>
      </c>
      <c r="D54" s="7" t="s">
        <v>62</v>
      </c>
      <c r="E54" s="17"/>
      <c r="G54" s="18" t="s">
        <v>41</v>
      </c>
    </row>
    <row r="55" spans="2:8" x14ac:dyDescent="0.2">
      <c r="D55" s="61" t="s">
        <v>63</v>
      </c>
      <c r="E55" s="61"/>
      <c r="F55" s="61"/>
      <c r="G55" s="22">
        <v>0</v>
      </c>
    </row>
    <row r="56" spans="2:8" x14ac:dyDescent="0.2">
      <c r="D56" s="4" t="s">
        <v>64</v>
      </c>
      <c r="E56" s="17"/>
      <c r="G56" s="18" t="s">
        <v>41</v>
      </c>
    </row>
    <row r="57" spans="2:8" x14ac:dyDescent="0.2">
      <c r="D57" s="61" t="s">
        <v>57</v>
      </c>
      <c r="E57" s="61"/>
      <c r="F57" s="61"/>
      <c r="G57" s="22">
        <v>0</v>
      </c>
    </row>
    <row r="58" spans="2:8" x14ac:dyDescent="0.2">
      <c r="D58" s="4" t="s">
        <v>65</v>
      </c>
      <c r="E58" s="17"/>
      <c r="G58" s="18" t="s">
        <v>41</v>
      </c>
    </row>
    <row r="59" spans="2:8" x14ac:dyDescent="0.2">
      <c r="D59" s="61" t="s">
        <v>57</v>
      </c>
      <c r="E59" s="61"/>
      <c r="F59" s="61"/>
      <c r="G59" s="22">
        <v>0</v>
      </c>
    </row>
    <row r="60" spans="2:8" x14ac:dyDescent="0.2">
      <c r="B60" s="11" t="s">
        <v>66</v>
      </c>
      <c r="C60" s="12"/>
      <c r="D60" s="13"/>
      <c r="E60" s="27"/>
      <c r="F60" s="13"/>
      <c r="G60" s="20">
        <f>(ROUNDUP(G55+G57+G59,0))</f>
        <v>0</v>
      </c>
      <c r="H60" s="13"/>
    </row>
    <row r="61" spans="2:8" ht="30" customHeight="1" x14ac:dyDescent="0.2">
      <c r="E61" s="17"/>
      <c r="G61" s="17"/>
    </row>
    <row r="62" spans="2:8" ht="19" thickBot="1" x14ac:dyDescent="0.3">
      <c r="B62" s="14"/>
      <c r="C62" s="14"/>
      <c r="D62" s="67" t="s">
        <v>67</v>
      </c>
      <c r="E62" s="67"/>
      <c r="F62" s="67"/>
      <c r="G62" s="31">
        <f>G12+G20+G27+G41+G49+G60</f>
        <v>0</v>
      </c>
      <c r="H62" s="49" t="str">
        <f>IF(G62&gt;11000.01, "Reduce Budget", "✓")</f>
        <v>✓</v>
      </c>
    </row>
    <row r="63" spans="2:8" ht="20" thickTop="1" thickBot="1" x14ac:dyDescent="0.3">
      <c r="B63" s="14"/>
      <c r="C63" s="14"/>
      <c r="D63" s="67" t="s">
        <v>68</v>
      </c>
      <c r="E63" s="67"/>
      <c r="F63" s="67"/>
      <c r="G63" s="31">
        <f>IF(E32="Yes",G32,)</f>
        <v>0</v>
      </c>
      <c r="H63" s="49" t="str">
        <f>IF(G63&gt;4000.01,"Reduce Budget","✓")</f>
        <v>✓</v>
      </c>
    </row>
    <row r="64" spans="2:8" ht="17" thickTop="1" x14ac:dyDescent="0.2">
      <c r="B64" s="15"/>
      <c r="C64" s="15"/>
      <c r="D64" s="16"/>
      <c r="E64" s="28"/>
      <c r="F64" s="16"/>
      <c r="G64" s="28"/>
      <c r="H64" s="24"/>
    </row>
    <row r="65" spans="2:8" ht="19" thickBot="1" x14ac:dyDescent="0.3">
      <c r="B65" s="8"/>
      <c r="C65" s="8"/>
      <c r="D65" s="60" t="s">
        <v>69</v>
      </c>
      <c r="E65" s="60"/>
      <c r="F65" s="60"/>
      <c r="G65" s="32">
        <f>G63+G62</f>
        <v>0</v>
      </c>
      <c r="H65" s="25" t="str">
        <f>IF(G65&gt;15000.01, "Over Budget", "✓")</f>
        <v>✓</v>
      </c>
    </row>
    <row r="66" spans="2:8" ht="16" thickTop="1" x14ac:dyDescent="0.2"/>
  </sheetData>
  <mergeCells count="32">
    <mergeCell ref="L33:R33"/>
    <mergeCell ref="L34:R34"/>
    <mergeCell ref="B29:H29"/>
    <mergeCell ref="D62:F62"/>
    <mergeCell ref="D63:F63"/>
    <mergeCell ref="D37:F37"/>
    <mergeCell ref="D65:F65"/>
    <mergeCell ref="B30:H30"/>
    <mergeCell ref="D59:F59"/>
    <mergeCell ref="C48:F48"/>
    <mergeCell ref="B51:H51"/>
    <mergeCell ref="B52:H52"/>
    <mergeCell ref="B53:H53"/>
    <mergeCell ref="D55:F55"/>
    <mergeCell ref="D57:F57"/>
    <mergeCell ref="B43:H43"/>
    <mergeCell ref="B44:H44"/>
    <mergeCell ref="C47:F47"/>
    <mergeCell ref="C46:F46"/>
    <mergeCell ref="D40:F40"/>
    <mergeCell ref="D39:F39"/>
    <mergeCell ref="D38:F38"/>
    <mergeCell ref="B22:H22"/>
    <mergeCell ref="B23:H23"/>
    <mergeCell ref="B34:H34"/>
    <mergeCell ref="B35:H35"/>
    <mergeCell ref="B2:H2"/>
    <mergeCell ref="B6:H6"/>
    <mergeCell ref="B7:H7"/>
    <mergeCell ref="C3:D4"/>
    <mergeCell ref="B15:H15"/>
    <mergeCell ref="B14:H14"/>
  </mergeCells>
  <conditionalFormatting sqref="G20">
    <cfRule type="cellIs" dxfId="2" priority="1" operator="greaterThan">
      <formula>9000.01</formula>
    </cfRule>
  </conditionalFormatting>
  <conditionalFormatting sqref="H20">
    <cfRule type="containsText" dxfId="1" priority="2" operator="containsText" text="Reduce">
      <formula>NOT(ISERROR(SEARCH("Reduce",H20)))</formula>
    </cfRule>
  </conditionalFormatting>
  <conditionalFormatting sqref="H62:H63">
    <cfRule type="containsText" dxfId="0" priority="3" operator="containsText" text="Reduce">
      <formula>NOT(ISERROR(SEARCH("Reduce",H62)))</formula>
    </cfRule>
  </conditionalFormatting>
  <dataValidations count="2">
    <dataValidation type="whole" allowBlank="1" showInputMessage="1" showErrorMessage="1" sqref="G32 Q36" xr:uid="{284F92F4-581E-E24D-ACC1-1FC75E29825B}">
      <formula1>0</formula1>
      <formula2>4000</formula2>
    </dataValidation>
    <dataValidation type="whole" allowBlank="1" showInputMessage="1" showErrorMessage="1" sqref="G17:G19" xr:uid="{91C8B98A-1041-BA49-A97B-620C1B89F105}">
      <formula1>0</formula1>
      <formula2>6000</formula2>
    </dataValidation>
  </dataValidations>
  <hyperlinks>
    <hyperlink ref="B35:H35" r:id="rId1" display="Please follow the Cal Poly travel policies. Insert rows as needed." xr:uid="{EE8BE3E7-A356-694D-92D5-FC81E8093570}"/>
    <hyperlink ref="B52:H52" r:id="rId2" location="Costs_and_Incentives" display="https://research.calpoly.edu/HS-guidelines - Costs_and_Incentives" xr:uid="{9B6BCA85-091D-3B4D-A945-036A07432DF8}"/>
  </hyperlinks>
  <pageMargins left="0.25" right="0.25" top="0.75" bottom="0.75" header="0.3" footer="0.3"/>
  <pageSetup orientation="portrait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A6B2507F-B5C4-5E4D-8968-7C49437015CD}">
          <x14:formula1>
            <xm:f>Inputs!$C$3:$C$4</xm:f>
          </x14:formula1>
          <xm:sqref>C9:C11 C17:C19</xm:sqref>
        </x14:dataValidation>
        <x14:dataValidation type="list" allowBlank="1" showInputMessage="1" showErrorMessage="1" xr:uid="{653F913C-8857-3F42-A467-2386312D9EEB}">
          <x14:formula1>
            <xm:f>Inputs!$F$3:$F$5</xm:f>
          </x14:formula1>
          <xm:sqref>C37:C40</xm:sqref>
        </x14:dataValidation>
        <x14:dataValidation type="list" allowBlank="1" showInputMessage="1" showErrorMessage="1" xr:uid="{40549906-0C8C-1441-B1DD-5D41E8D02BCC}">
          <x14:formula1>
            <xm:f>Inputs!$G$3:$G$4</xm:f>
          </x14:formula1>
          <xm:sqref>E32 O36</xm:sqref>
        </x14:dataValidation>
        <x14:dataValidation type="list" allowBlank="1" showInputMessage="1" showErrorMessage="1" xr:uid="{C8C9F6EF-169C-DD44-9DE1-36BD119D3E83}">
          <x14:formula1>
            <xm:f>Inputs!$D$3:$D$4</xm:f>
          </x14:formula1>
          <xm:sqref>H9:H11</xm:sqref>
        </x14:dataValidation>
        <x14:dataValidation type="list" allowBlank="1" showInputMessage="1" showErrorMessage="1" xr:uid="{FD00ABA4-EC21-5846-AFCA-A05410D093D1}">
          <x14:formula1>
            <xm:f>Inputs!$B$3:$B$5</xm:f>
          </x14:formula1>
          <xm:sqref>F9:F11</xm:sqref>
        </x14:dataValidation>
        <x14:dataValidation type="list" allowBlank="1" showInputMessage="1" showErrorMessage="1" xr:uid="{5751CB00-FB38-404C-A266-88076777B857}">
          <x14:formula1>
            <xm:f>Inputs!$H$3</xm:f>
          </x14:formula1>
          <xm:sqref>E9:E11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32B42-8EB0-4F43-95D6-B52954E2FF8D}">
  <dimension ref="B2:H12"/>
  <sheetViews>
    <sheetView workbookViewId="0">
      <selection activeCell="B6" sqref="B6"/>
    </sheetView>
  </sheetViews>
  <sheetFormatPr baseColWidth="10" defaultColWidth="11.5" defaultRowHeight="15" x14ac:dyDescent="0.2"/>
  <sheetData>
    <row r="2" spans="2:8" x14ac:dyDescent="0.2">
      <c r="B2" t="s">
        <v>27</v>
      </c>
      <c r="C2" t="s">
        <v>24</v>
      </c>
      <c r="D2" t="s">
        <v>70</v>
      </c>
      <c r="E2" t="s">
        <v>71</v>
      </c>
      <c r="F2" t="s">
        <v>51</v>
      </c>
      <c r="G2" t="s">
        <v>72</v>
      </c>
      <c r="H2" t="s">
        <v>73</v>
      </c>
    </row>
    <row r="3" spans="2:8" x14ac:dyDescent="0.2">
      <c r="B3">
        <v>0</v>
      </c>
      <c r="C3" t="s">
        <v>30</v>
      </c>
      <c r="D3" t="s">
        <v>74</v>
      </c>
      <c r="E3" t="s">
        <v>75</v>
      </c>
      <c r="F3" t="s">
        <v>30</v>
      </c>
      <c r="G3" t="s">
        <v>48</v>
      </c>
      <c r="H3">
        <v>3887</v>
      </c>
    </row>
    <row r="4" spans="2:8" x14ac:dyDescent="0.2">
      <c r="B4">
        <v>1</v>
      </c>
      <c r="C4" t="s">
        <v>31</v>
      </c>
      <c r="D4" t="s">
        <v>76</v>
      </c>
      <c r="E4" t="s">
        <v>77</v>
      </c>
      <c r="F4" t="s">
        <v>31</v>
      </c>
      <c r="G4" t="s">
        <v>78</v>
      </c>
    </row>
    <row r="5" spans="2:8" x14ac:dyDescent="0.2">
      <c r="B5">
        <v>2</v>
      </c>
      <c r="E5" t="s">
        <v>79</v>
      </c>
      <c r="F5" t="s">
        <v>80</v>
      </c>
    </row>
    <row r="6" spans="2:8" x14ac:dyDescent="0.2">
      <c r="E6" t="s">
        <v>81</v>
      </c>
    </row>
    <row r="7" spans="2:8" x14ac:dyDescent="0.2">
      <c r="E7" t="s">
        <v>82</v>
      </c>
    </row>
    <row r="8" spans="2:8" x14ac:dyDescent="0.2">
      <c r="E8" t="s">
        <v>83</v>
      </c>
    </row>
    <row r="9" spans="2:8" x14ac:dyDescent="0.2">
      <c r="E9" t="s">
        <v>84</v>
      </c>
    </row>
    <row r="10" spans="2:8" x14ac:dyDescent="0.2">
      <c r="E10" t="s">
        <v>85</v>
      </c>
    </row>
    <row r="11" spans="2:8" x14ac:dyDescent="0.2">
      <c r="E11" t="s">
        <v>86</v>
      </c>
    </row>
    <row r="12" spans="2:8" x14ac:dyDescent="0.2">
      <c r="E12" t="s">
        <v>87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a75d3b-b3c3-4fa8-9b2c-3ef28db3d76e">
      <Terms xmlns="http://schemas.microsoft.com/office/infopath/2007/PartnerControls"/>
    </lcf76f155ced4ddcb4097134ff3c332f>
    <TaxCatchAll xmlns="81979975-d6b8-4137-b6b2-a5bf9015e5d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AC53C3E68CFB48B73CBE16A790CBC1" ma:contentTypeVersion="18" ma:contentTypeDescription="Create a new document." ma:contentTypeScope="" ma:versionID="6227aee7c0ab551b43cfba9a3c8abb3d">
  <xsd:schema xmlns:xsd="http://www.w3.org/2001/XMLSchema" xmlns:xs="http://www.w3.org/2001/XMLSchema" xmlns:p="http://schemas.microsoft.com/office/2006/metadata/properties" xmlns:ns2="46a75d3b-b3c3-4fa8-9b2c-3ef28db3d76e" xmlns:ns3="81979975-d6b8-4137-b6b2-a5bf9015e5d2" targetNamespace="http://schemas.microsoft.com/office/2006/metadata/properties" ma:root="true" ma:fieldsID="5867360754f2bd4a66408264ddf930d2" ns2:_="" ns3:_="">
    <xsd:import namespace="46a75d3b-b3c3-4fa8-9b2c-3ef28db3d76e"/>
    <xsd:import namespace="81979975-d6b8-4137-b6b2-a5bf9015e5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75d3b-b3c3-4fa8-9b2c-3ef28db3d7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842382c-d026-4381-8190-48ffa8899c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79975-d6b8-4137-b6b2-a5bf9015e5d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3946dc1-18a5-4684-834e-492b8900612c}" ma:internalName="TaxCatchAll" ma:showField="CatchAllData" ma:web="81979975-d6b8-4137-b6b2-a5bf9015e5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10E1A1-5B85-472D-81AD-3334B51DA9E7}">
  <ds:schemaRefs>
    <ds:schemaRef ds:uri="http://purl.org/dc/elements/1.1/"/>
    <ds:schemaRef ds:uri="46a75d3b-b3c3-4fa8-9b2c-3ef28db3d76e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81979975-d6b8-4137-b6b2-a5bf9015e5d2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61E9C34-62E8-4FEE-BED4-401545EB13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a75d3b-b3c3-4fa8-9b2c-3ef28db3d76e"/>
    <ds:schemaRef ds:uri="81979975-d6b8-4137-b6b2-a5bf9015e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DA1A2C-D666-429B-A465-3D547F2204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InfoReady Inputs</vt:lpstr>
      <vt:lpstr>Budget Detail</vt:lpstr>
      <vt:lpstr>Inputs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Allie Walter</dc:creator>
  <cp:keywords/>
  <dc:description/>
  <cp:lastModifiedBy>Alexis Renee Sexton</cp:lastModifiedBy>
  <cp:revision/>
  <dcterms:created xsi:type="dcterms:W3CDTF">2022-10-28T19:50:54Z</dcterms:created>
  <dcterms:modified xsi:type="dcterms:W3CDTF">2026-01-29T15:42:48Z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0x010100D3AC53C3E68CFB48B73CBE16A790CBC1</vt:lpwstr>
  </property>
  <property fmtid="{D5CDD505-2E9C-101B-9397-08002B2CF9AE}" pid="3" name="MediaServiceImageTags">
    <vt:lpwstr/>
  </property>
</Properties>
</file>