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defaultThemeVersion="166925"/>
  <mc:AlternateContent xmlns:mc="http://schemas.openxmlformats.org/markup-compatibility/2006">
    <mc:Choice Requires="x15">
      <x15ac:absPath xmlns:x15ac="http://schemas.microsoft.com/office/spreadsheetml/2010/11/ac" url="https://cpslo-my.sharepoint.com/personal/research_calpoly_edu/Documents/Grants Review Committee/2026-27 Chair Phil Costanzo/Fall 2026 RFPs/"/>
    </mc:Choice>
  </mc:AlternateContent>
  <xr:revisionPtr revIDLastSave="89" documentId="13_ncr:1_{B857AD76-5974-794F-86F0-A4113D502BAC}" xr6:coauthVersionLast="47" xr6:coauthVersionMax="47" xr10:uidLastSave="{453A3F30-0D26-5D46-93DC-BFEA09424F08}"/>
  <bookViews>
    <workbookView xWindow="36260" yWindow="-27160" windowWidth="30820" windowHeight="26500" firstSheet="1" activeTab="1" xr2:uid="{00000000-000D-0000-FFFF-FFFF00000000}"/>
  </bookViews>
  <sheets>
    <sheet name="Instructions" sheetId="8" r:id="rId1"/>
    <sheet name="Continuing Init. TSMG Budget" sheetId="2" r:id="rId2"/>
    <sheet name="Cont. Inputs" sheetId="3" state="hidden" r:id="rId3"/>
    <sheet name="InfoReady Input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C13" i="4"/>
  <c r="C11" i="4"/>
  <c r="C10" i="4"/>
  <c r="C12" i="4"/>
  <c r="H33" i="2"/>
  <c r="G65" i="2"/>
  <c r="C20" i="3"/>
  <c r="C22" i="4"/>
  <c r="C20" i="4"/>
  <c r="C18" i="4"/>
  <c r="G62" i="2"/>
  <c r="G51" i="2"/>
  <c r="G43" i="2"/>
  <c r="C21" i="4" s="1"/>
  <c r="G28" i="2"/>
  <c r="G9" i="2"/>
  <c r="G19" i="2"/>
  <c r="G20" i="2"/>
  <c r="G18" i="2"/>
  <c r="C16" i="4"/>
  <c r="D9" i="2"/>
  <c r="F12" i="2"/>
  <c r="C15" i="4" s="1"/>
  <c r="H34" i="2"/>
  <c r="D18" i="2"/>
  <c r="G11" i="2"/>
  <c r="G10" i="2"/>
  <c r="H65" i="2" l="1"/>
  <c r="C19" i="4"/>
  <c r="C17" i="4"/>
  <c r="G21" i="2"/>
  <c r="C14" i="4" s="1"/>
  <c r="G12" i="2"/>
  <c r="G15" i="4" l="1"/>
  <c r="G64" i="2"/>
  <c r="H64" i="2" s="1"/>
  <c r="H21" i="2"/>
  <c r="C24" i="4" l="1"/>
  <c r="C9" i="4"/>
  <c r="E9" i="4" s="1"/>
  <c r="G67" i="2"/>
  <c r="E24" i="4" l="1"/>
  <c r="H67" i="2"/>
</calcChain>
</file>

<file path=xl/sharedStrings.xml><?xml version="1.0" encoding="utf-8"?>
<sst xmlns="http://schemas.openxmlformats.org/spreadsheetml/2006/main" count="136" uniqueCount="111">
  <si>
    <t>Step</t>
  </si>
  <si>
    <t>Description</t>
  </si>
  <si>
    <t>Track identification</t>
  </si>
  <si>
    <t>Confirm you've chosen the appropriate track for your project:</t>
  </si>
  <si>
    <r>
      <rPr>
        <b/>
        <sz val="14"/>
        <color rgb="FF000000"/>
        <rFont val="Aptos"/>
      </rPr>
      <t>New Initiatives/RSCA:</t>
    </r>
    <r>
      <rPr>
        <sz val="14"/>
        <color rgb="FF000000"/>
        <rFont val="Aptos"/>
      </rPr>
      <t xml:space="preserve"> The primary focus of this track is to provide “seed” funding for all types of research, scholarly, and creative activities. This includes but is not limited to empirical and theoretical research, applied design and development, scholarship of teaching and learning, writing of books, and the production of art and other creative activities. Proposed projects must be related to the generation of new knowledge, and it is incumbent upon the PI to clarify these potential contributions.</t>
    </r>
  </si>
  <si>
    <r>
      <rPr>
        <b/>
        <sz val="14"/>
        <color rgb="FF000000"/>
        <rFont val="Aptos"/>
      </rPr>
      <t xml:space="preserve">Continuing Research/TSMG: </t>
    </r>
    <r>
      <rPr>
        <sz val="14"/>
        <color rgb="FF000000"/>
        <rFont val="Aptos"/>
      </rPr>
      <t xml:space="preserve">The primary focus of this track is to provide “bridge” and/or “closure” funding for all types of research, scholarly, and creative activities. Fundable areas include but are not limited to basic or applied research; artistic, archival, creative, or design products; peer reviewed publications; professional workshop convenings; operational bridge funding for ongoing projects; develop or institute curricular or co-curricular programs; program assessment; innovative practice; collaborative engagement; or community engaged teaching and learning. </t>
    </r>
  </si>
  <si>
    <t>Complete "Continuing Init. TSMG Budget" tab</t>
  </si>
  <si>
    <t xml:space="preserve">The worksheet will prompt you with budget category limits and overages. Please pay close attention to these prompts and the Info Sheet/track guidelines. </t>
  </si>
  <si>
    <t>Use "InfoReady Inputs" tab to complete submission</t>
  </si>
  <si>
    <t xml:space="preserve">The budget worksheet feeds into the "InfoReady Inputs" tab. Please use this tab to enter your budget into InfoReady. The worksheet provides the values you'll need to input in order. Please use these values to ensure proper budget entry and proposal submission acceptance. </t>
  </si>
  <si>
    <t>2027-28 Continuing Initiatives/ Teacher-Scholar Mini Grant Program</t>
  </si>
  <si>
    <t>Project Title:</t>
  </si>
  <si>
    <t>PI Name:</t>
  </si>
  <si>
    <t>Faculty Release/Assigned Time</t>
  </si>
  <si>
    <t>The maximum amount that can be requested is 2 WTUs per project and per person in an award cycle. Insert rows as needed.</t>
  </si>
  <si>
    <t>Role</t>
  </si>
  <si>
    <t>Name</t>
  </si>
  <si>
    <t>Rate</t>
  </si>
  <si>
    <t>WTUs</t>
  </si>
  <si>
    <t xml:space="preserve">Total </t>
  </si>
  <si>
    <t>Semester to be taken</t>
  </si>
  <si>
    <t>PI</t>
  </si>
  <si>
    <t>Co-PI</t>
  </si>
  <si>
    <t>Total Release/Assigned Time</t>
  </si>
  <si>
    <t>Faculty Additional Compensation (Summer Salary)</t>
  </si>
  <si>
    <t>Maximum $6,000/individual and up to $9000/project if divided amongst multiple people. Must be taken across the months you plan to do the work directly related to this funding. Total amount received may be less after benefits.</t>
  </si>
  <si>
    <r>
      <rPr>
        <u/>
        <sz val="11"/>
        <color rgb="FF0563C1"/>
        <rFont val="Calibri"/>
        <scheme val="minor"/>
      </rPr>
      <t xml:space="preserve">Resource on calculating hourly rate.  </t>
    </r>
    <r>
      <rPr>
        <sz val="11"/>
        <color rgb="FF0563C1"/>
        <rFont val="Calibri"/>
        <scheme val="minor"/>
      </rPr>
      <t>Insert rows as needed.</t>
    </r>
  </si>
  <si>
    <t>Hourly Rate</t>
  </si>
  <si>
    <t># of Hours</t>
  </si>
  <si>
    <t>Total</t>
  </si>
  <si>
    <t>Timeframe to be taken</t>
  </si>
  <si>
    <t>Total Additional Compensation (Summer Salary)</t>
  </si>
  <si>
    <t>Student Research Support</t>
  </si>
  <si>
    <t>This support falls under the operating budget and is separate from the $8,000 allowable student supplement. Insert rows as needed.</t>
  </si>
  <si>
    <t>Type</t>
  </si>
  <si>
    <t>Amount</t>
  </si>
  <si>
    <t>Undergrad Support</t>
  </si>
  <si>
    <t>Graduate  Support</t>
  </si>
  <si>
    <t>Total Student Support</t>
  </si>
  <si>
    <t>Student Supplement</t>
  </si>
  <si>
    <t xml:space="preserve">Projects can request up to a $8,000 in student supplemental support - $4,000 for both Undergrad and Graduate support. </t>
  </si>
  <si>
    <r>
      <rPr>
        <sz val="11"/>
        <color rgb="FF000000"/>
        <rFont val="Aptos Narrow"/>
      </rPr>
      <t xml:space="preserve">Including </t>
    </r>
    <r>
      <rPr>
        <b/>
        <sz val="11"/>
        <color rgb="FF000000"/>
        <rFont val="Aptos Narrow"/>
      </rPr>
      <t>Undergrad</t>
    </r>
    <r>
      <rPr>
        <sz val="11"/>
        <color rgb="FF000000"/>
        <rFont val="Aptos Narrow"/>
      </rPr>
      <t xml:space="preserve"> Student Supplement?</t>
    </r>
  </si>
  <si>
    <r>
      <t xml:space="preserve">Including </t>
    </r>
    <r>
      <rPr>
        <b/>
        <sz val="11"/>
        <color theme="1"/>
        <rFont val="Aptos Narrow"/>
      </rPr>
      <t>Graduate</t>
    </r>
    <r>
      <rPr>
        <sz val="11"/>
        <color theme="1"/>
        <rFont val="Aptos Narrow"/>
      </rPr>
      <t xml:space="preserve"> Student Supplement?</t>
    </r>
  </si>
  <si>
    <t>Travel</t>
  </si>
  <si>
    <t>Please follow the Cal Poly travel policies. Insert rows as needed.</t>
  </si>
  <si>
    <t>Traveler</t>
  </si>
  <si>
    <t>Brief Description of Travel</t>
  </si>
  <si>
    <t>Total Travel</t>
  </si>
  <si>
    <t>Equipment, Supplies, and Materials</t>
  </si>
  <si>
    <t>Detailed list not necessary, except for items over $500. Insert rows as needed.</t>
  </si>
  <si>
    <t>Equipment, Supplies &amp; Materials</t>
  </si>
  <si>
    <t>(brief description)</t>
  </si>
  <si>
    <t>Total Equipment, Supplies, and Materials</t>
  </si>
  <si>
    <t>Other</t>
  </si>
  <si>
    <t xml:space="preserve">Due to source of funds, incentives for research subjects must adhere to CSU/State fiscal policies.
</t>
  </si>
  <si>
    <t xml:space="preserve">Insert rows as needed. </t>
  </si>
  <si>
    <t>Support for temporary personnel/ non-faculty collaborators</t>
  </si>
  <si>
    <t>(name)</t>
  </si>
  <si>
    <t>Incentives for human subjects research participants</t>
  </si>
  <si>
    <t>Operating Expenses</t>
  </si>
  <si>
    <t>Total Other</t>
  </si>
  <si>
    <t>Project Operating Budget  (not to exceed $10,000)</t>
  </si>
  <si>
    <t>Project Student Supplement Budget  (not to exceed $8,000)</t>
  </si>
  <si>
    <t>Total Project Budget  (not to exceed $18,000)</t>
  </si>
  <si>
    <t>Semester</t>
  </si>
  <si>
    <t>Month</t>
  </si>
  <si>
    <t>Supplement</t>
  </si>
  <si>
    <t>Replacement Rate</t>
  </si>
  <si>
    <t>Fall</t>
  </si>
  <si>
    <t>August</t>
  </si>
  <si>
    <t>Yes</t>
  </si>
  <si>
    <t>Spring</t>
  </si>
  <si>
    <t>September</t>
  </si>
  <si>
    <t>No</t>
  </si>
  <si>
    <t>October</t>
  </si>
  <si>
    <t>Student</t>
  </si>
  <si>
    <t>December</t>
  </si>
  <si>
    <t>January</t>
  </si>
  <si>
    <t>February</t>
  </si>
  <si>
    <t>March</t>
  </si>
  <si>
    <t>April</t>
  </si>
  <si>
    <t>May</t>
  </si>
  <si>
    <t>June</t>
  </si>
  <si>
    <t>Budget Limits</t>
  </si>
  <si>
    <t>Total Operating Budget</t>
  </si>
  <si>
    <t>Total Student Supplement</t>
  </si>
  <si>
    <t>Total Budget</t>
  </si>
  <si>
    <t>Add Comp Individual</t>
  </si>
  <si>
    <t>Add Comp Total</t>
  </si>
  <si>
    <t>2027-28 Teacher-Scholar Mini Grant Program/ Continuing Initiatives</t>
  </si>
  <si>
    <t xml:space="preserve">This page will autopopulate based on entries in the "Budget Detail" page. Use these values when entering your budget into InfoReady. </t>
  </si>
  <si>
    <t>Proposal Title</t>
  </si>
  <si>
    <t>Total Operating Budget Request:</t>
  </si>
  <si>
    <t>Requesting Undergrad Student Supplement:</t>
  </si>
  <si>
    <t>Student Supplement Amount:</t>
  </si>
  <si>
    <t>Requesting Graduate Student Supplement:</t>
  </si>
  <si>
    <t>Additional Compensation:</t>
  </si>
  <si>
    <t>Captures PI &amp; Co-PI add comp</t>
  </si>
  <si>
    <t>Assigned Time:</t>
  </si>
  <si>
    <t>Captures PI &amp; Co-PI # of WTUs</t>
  </si>
  <si>
    <t>Assigned Time Semester:</t>
  </si>
  <si>
    <t>*List only PI's semester in InfoReady</t>
  </si>
  <si>
    <t>Support for Student Researchers in Operating Budget (Undergrad &amp; Grad):</t>
  </si>
  <si>
    <t>Separate from the Student Supplement Allocation</t>
  </si>
  <si>
    <t>Support for Temporary Personnel:</t>
  </si>
  <si>
    <t>Supplies/Materials:</t>
  </si>
  <si>
    <t>Additional Operating Expenses:</t>
  </si>
  <si>
    <t>Total Travel Expenses:</t>
  </si>
  <si>
    <t>Captures PI, Co-PI and student travel.</t>
  </si>
  <si>
    <t>Incentives for human subjects research participants:</t>
  </si>
  <si>
    <t>Budget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</si>
</sst>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9">
    <font>
      <sz val="11"/>
      <color theme="1"/>
      <name val="Calibri"/>
      <family val="2"/>
      <scheme val="minor"/>
    </font>
    <font>
      <u/>
      <sz val="11"/>
      <color theme="1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2"/>
      <color theme="1"/>
      <name val="Calibri"/>
      <family val="2"/>
      <scheme val="minor"/>
    </font>
    <font>
      <sz val="12"/>
      <color theme="0"/>
      <name val="Calibri"/>
      <family val="2"/>
      <scheme val="minor"/>
    </font>
    <font>
      <sz val="8"/>
      <name val="Calibri"/>
      <family val="2"/>
      <scheme val="minor"/>
    </font>
    <font>
      <sz val="11"/>
      <color theme="1"/>
      <name val="Aptos Narrow"/>
    </font>
    <font>
      <b/>
      <sz val="15"/>
      <color theme="3"/>
      <name val="Aptos Narrow"/>
    </font>
    <font>
      <b/>
      <sz val="11"/>
      <color theme="1"/>
      <name val="Aptos Narrow"/>
    </font>
    <font>
      <i/>
      <sz val="11"/>
      <color theme="1"/>
      <name val="Aptos Narrow"/>
    </font>
    <font>
      <b/>
      <sz val="13"/>
      <color theme="3"/>
      <name val="Aptos Narrow"/>
    </font>
    <font>
      <i/>
      <sz val="11"/>
      <color rgb="FF000000"/>
      <name val="Aptos Narrow"/>
    </font>
    <font>
      <b/>
      <sz val="11"/>
      <color rgb="FF000000"/>
      <name val="Aptos Narrow"/>
    </font>
    <font>
      <sz val="11"/>
      <color rgb="FF000000"/>
      <name val="Aptos Narrow"/>
    </font>
    <font>
      <b/>
      <sz val="11"/>
      <color theme="3"/>
      <name val="Aptos Narrow"/>
    </font>
    <font>
      <u/>
      <sz val="11"/>
      <color theme="10"/>
      <name val="Aptos Narrow"/>
    </font>
    <font>
      <b/>
      <sz val="11"/>
      <name val="Aptos Narrow"/>
    </font>
    <font>
      <b/>
      <sz val="12"/>
      <color theme="1"/>
      <name val="Aptos Narrow"/>
    </font>
    <font>
      <b/>
      <sz val="13"/>
      <color theme="1"/>
      <name val="Aptos Narrow"/>
    </font>
    <font>
      <b/>
      <sz val="10"/>
      <color theme="3"/>
      <name val="Aptos Narrow"/>
    </font>
    <font>
      <b/>
      <sz val="10"/>
      <color theme="1"/>
      <name val="Aptos Narrow"/>
    </font>
    <font>
      <sz val="10"/>
      <color theme="1"/>
      <name val="Aptos Narrow"/>
    </font>
    <font>
      <i/>
      <sz val="12"/>
      <color theme="0"/>
      <name val="Aptos Narrow"/>
    </font>
    <font>
      <i/>
      <sz val="10"/>
      <color theme="1"/>
      <name val="Aptos Narrow"/>
    </font>
    <font>
      <i/>
      <sz val="11"/>
      <color theme="4"/>
      <name val="Aptos Narrow"/>
    </font>
    <font>
      <b/>
      <i/>
      <sz val="11"/>
      <color theme="3"/>
      <name val="Calibri"/>
      <family val="2"/>
      <scheme val="minor"/>
    </font>
    <font>
      <b/>
      <i/>
      <sz val="13"/>
      <color theme="3"/>
      <name val="Aptos Narrow"/>
    </font>
    <font>
      <sz val="18"/>
      <color theme="3"/>
      <name val="Calibri Light"/>
      <family val="2"/>
      <scheme val="major"/>
    </font>
    <font>
      <sz val="18"/>
      <color theme="3"/>
      <name val="Aptos"/>
    </font>
    <font>
      <b/>
      <sz val="20"/>
      <color theme="3"/>
      <name val="Aptos"/>
    </font>
    <font>
      <sz val="14"/>
      <color theme="1"/>
      <name val="Aptos"/>
    </font>
    <font>
      <b/>
      <sz val="14"/>
      <color rgb="FF000000"/>
      <name val="Aptos"/>
    </font>
    <font>
      <sz val="14"/>
      <color rgb="FF000000"/>
      <name val="Aptos"/>
    </font>
    <font>
      <u/>
      <sz val="11"/>
      <color rgb="FF0563C1"/>
      <name val="Calibri"/>
      <scheme val="minor"/>
    </font>
    <font>
      <sz val="11"/>
      <color rgb="FF0563C1"/>
      <name val="Calibri"/>
      <scheme val="minor"/>
    </font>
    <font>
      <i/>
      <sz val="11"/>
      <color rgb="FF4472C4"/>
      <name val="Aptos Narrow"/>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8"/>
      </patternFill>
    </fill>
    <fill>
      <patternFill patternType="solid">
        <fgColor theme="9"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thin">
        <color theme="4" tint="0.39994506668294322"/>
      </bottom>
      <diagonal/>
    </border>
    <border>
      <left/>
      <right/>
      <top style="thin">
        <color theme="4" tint="0.39994506668294322"/>
      </top>
      <bottom/>
      <diagonal/>
    </border>
    <border>
      <left/>
      <right/>
      <top style="thin">
        <color theme="4"/>
      </top>
      <bottom/>
      <diagonal/>
    </border>
    <border>
      <left/>
      <right/>
      <top/>
      <bottom style="dotted">
        <color auto="1"/>
      </bottom>
      <diagonal/>
    </border>
    <border>
      <left/>
      <right/>
      <top style="dotted">
        <color auto="1"/>
      </top>
      <bottom style="dotted">
        <color auto="1"/>
      </bottom>
      <diagonal/>
    </border>
    <border>
      <left/>
      <right/>
      <top style="thick">
        <color theme="4"/>
      </top>
      <bottom/>
      <diagonal/>
    </border>
    <border>
      <left/>
      <right/>
      <top style="thick">
        <color theme="4"/>
      </top>
      <bottom style="thin">
        <color theme="4"/>
      </bottom>
      <diagonal/>
    </border>
    <border>
      <left/>
      <right style="thin">
        <color theme="4"/>
      </right>
      <top style="thick">
        <color theme="4"/>
      </top>
      <bottom style="thin">
        <color theme="4"/>
      </bottom>
      <diagonal/>
    </border>
    <border>
      <left style="thin">
        <color theme="4"/>
      </left>
      <right/>
      <top style="thick">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diagonal/>
    </border>
  </borders>
  <cellStyleXfs count="10">
    <xf numFmtId="0" fontId="0" fillId="0" borderId="0"/>
    <xf numFmtId="0" fontId="1" fillId="0" borderId="0" applyNumberFormat="0" applyFill="0" applyBorder="0" applyAlignment="0" applyProtection="0"/>
    <xf numFmtId="43" fontId="2" fillId="0" borderId="0" applyFon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0" borderId="4" applyNumberFormat="0" applyFill="0" applyAlignment="0" applyProtection="0"/>
    <xf numFmtId="0" fontId="7" fillId="4" borderId="0" applyNumberFormat="0" applyBorder="0" applyAlignment="0" applyProtection="0"/>
    <xf numFmtId="0" fontId="30" fillId="0" borderId="0" applyNumberFormat="0" applyFill="0" applyBorder="0" applyAlignment="0" applyProtection="0"/>
  </cellStyleXfs>
  <cellXfs count="93">
    <xf numFmtId="0" fontId="0" fillId="0" borderId="0" xfId="0"/>
    <xf numFmtId="0" fontId="9" fillId="0" borderId="0" xfId="0" applyFont="1"/>
    <xf numFmtId="0" fontId="11" fillId="0" borderId="0" xfId="0" applyFont="1"/>
    <xf numFmtId="0" fontId="9" fillId="3" borderId="0" xfId="0" applyFont="1" applyFill="1"/>
    <xf numFmtId="0" fontId="15" fillId="0" borderId="0" xfId="0" applyFont="1"/>
    <xf numFmtId="0" fontId="16" fillId="3" borderId="0" xfId="0" applyFont="1" applyFill="1"/>
    <xf numFmtId="0" fontId="16" fillId="0" borderId="0" xfId="0" applyFont="1"/>
    <xf numFmtId="0" fontId="19" fillId="0" borderId="0" xfId="0" applyFont="1"/>
    <xf numFmtId="0" fontId="20" fillId="2" borderId="4" xfId="7" applyFont="1" applyFill="1"/>
    <xf numFmtId="0" fontId="15" fillId="0" borderId="0" xfId="0" applyFont="1" applyAlignment="1">
      <alignment horizontal="right"/>
    </xf>
    <xf numFmtId="0" fontId="16" fillId="3" borderId="5" xfId="0" applyFont="1" applyFill="1" applyBorder="1"/>
    <xf numFmtId="0" fontId="17" fillId="0" borderId="6" xfId="6" applyFont="1" applyBorder="1" applyAlignment="1">
      <alignment horizontal="left" indent="2"/>
    </xf>
    <xf numFmtId="0" fontId="15" fillId="0" borderId="6" xfId="0" applyFont="1" applyBorder="1"/>
    <xf numFmtId="0" fontId="9" fillId="0" borderId="6" xfId="0" applyFont="1" applyBorder="1"/>
    <xf numFmtId="0" fontId="13" fillId="2" borderId="2" xfId="4" applyFont="1" applyFill="1"/>
    <xf numFmtId="0" fontId="20" fillId="0" borderId="7" xfId="7" applyFont="1" applyFill="1" applyBorder="1"/>
    <xf numFmtId="0" fontId="20" fillId="0" borderId="7" xfId="7" applyFont="1" applyFill="1" applyBorder="1" applyAlignment="1">
      <alignment horizontal="right"/>
    </xf>
    <xf numFmtId="43" fontId="9" fillId="0" borderId="0" xfId="2" applyFont="1" applyBorder="1"/>
    <xf numFmtId="43" fontId="15" fillId="0" borderId="0" xfId="2" applyFont="1" applyBorder="1" applyAlignment="1">
      <alignment horizontal="right"/>
    </xf>
    <xf numFmtId="43" fontId="16" fillId="0" borderId="0" xfId="2" applyFont="1" applyBorder="1"/>
    <xf numFmtId="43" fontId="5" fillId="0" borderId="6" xfId="2" applyFont="1" applyBorder="1"/>
    <xf numFmtId="43" fontId="11" fillId="0" borderId="0" xfId="2" applyFont="1" applyBorder="1" applyAlignment="1">
      <alignment horizontal="right"/>
    </xf>
    <xf numFmtId="43" fontId="9" fillId="3" borderId="0" xfId="2" applyFont="1" applyFill="1" applyBorder="1"/>
    <xf numFmtId="43" fontId="16" fillId="3" borderId="0" xfId="2" applyFont="1" applyFill="1" applyBorder="1"/>
    <xf numFmtId="43" fontId="20" fillId="0" borderId="7" xfId="2" applyFont="1" applyFill="1" applyBorder="1"/>
    <xf numFmtId="43" fontId="20" fillId="2" borderId="4" xfId="2" applyFont="1" applyFill="1" applyBorder="1"/>
    <xf numFmtId="43" fontId="9" fillId="0" borderId="0" xfId="2" applyFont="1"/>
    <xf numFmtId="43" fontId="9" fillId="0" borderId="6" xfId="2" applyFont="1" applyBorder="1"/>
    <xf numFmtId="43" fontId="20" fillId="0" borderId="7" xfId="2" applyFont="1" applyFill="1" applyBorder="1" applyAlignment="1">
      <alignment horizontal="right"/>
    </xf>
    <xf numFmtId="0" fontId="9" fillId="0" borderId="0" xfId="0" applyFont="1" applyAlignment="1">
      <alignment horizontal="right"/>
    </xf>
    <xf numFmtId="43" fontId="13" fillId="2" borderId="2" xfId="2" applyFont="1" applyFill="1" applyBorder="1" applyAlignment="1">
      <alignment horizontal="right"/>
    </xf>
    <xf numFmtId="43" fontId="20" fillId="2" borderId="4" xfId="2" applyFont="1" applyFill="1" applyBorder="1" applyAlignment="1">
      <alignment horizontal="right"/>
    </xf>
    <xf numFmtId="0" fontId="10" fillId="0" borderId="1" xfId="3" applyFont="1"/>
    <xf numFmtId="0" fontId="9" fillId="0" borderId="8" xfId="0" applyFont="1" applyBorder="1"/>
    <xf numFmtId="43" fontId="9" fillId="0" borderId="8" xfId="0" applyNumberFormat="1" applyFont="1" applyBorder="1"/>
    <xf numFmtId="0" fontId="9" fillId="0" borderId="9" xfId="0" applyFont="1" applyBorder="1"/>
    <xf numFmtId="0" fontId="9" fillId="0" borderId="9" xfId="0" applyFont="1" applyBorder="1" applyAlignment="1">
      <alignment horizontal="right"/>
    </xf>
    <xf numFmtId="43" fontId="9" fillId="0" borderId="9" xfId="0" applyNumberFormat="1" applyFont="1" applyBorder="1"/>
    <xf numFmtId="0" fontId="9" fillId="0" borderId="0" xfId="0" applyFont="1" applyAlignment="1">
      <alignment horizontal="left" wrapText="1"/>
    </xf>
    <xf numFmtId="0" fontId="12" fillId="0" borderId="0" xfId="0" applyFont="1" applyAlignment="1">
      <alignment wrapText="1"/>
    </xf>
    <xf numFmtId="0" fontId="26" fillId="0" borderId="4" xfId="7" applyFont="1" applyAlignment="1">
      <alignment horizontal="right"/>
    </xf>
    <xf numFmtId="43" fontId="26" fillId="0" borderId="4" xfId="7" applyNumberFormat="1" applyFont="1"/>
    <xf numFmtId="0" fontId="26" fillId="0" borderId="4" xfId="7" applyFont="1"/>
    <xf numFmtId="0" fontId="27" fillId="0" borderId="0" xfId="0" applyFont="1"/>
    <xf numFmtId="43" fontId="27" fillId="0" borderId="0" xfId="0" applyNumberFormat="1" applyFont="1"/>
    <xf numFmtId="0" fontId="28" fillId="0" borderId="3" xfId="5" applyFont="1"/>
    <xf numFmtId="0" fontId="26" fillId="0" borderId="6" xfId="0" applyFont="1" applyBorder="1"/>
    <xf numFmtId="43" fontId="29" fillId="2" borderId="2" xfId="2" applyFont="1" applyFill="1" applyBorder="1"/>
    <xf numFmtId="0" fontId="17" fillId="0" borderId="0" xfId="6" applyFont="1" applyBorder="1" applyAlignment="1">
      <alignment horizontal="left" indent="2"/>
    </xf>
    <xf numFmtId="43" fontId="5" fillId="0" borderId="0" xfId="2" applyFont="1" applyBorder="1"/>
    <xf numFmtId="43" fontId="9" fillId="0" borderId="0" xfId="2" applyFont="1" applyFill="1" applyBorder="1"/>
    <xf numFmtId="164" fontId="0" fillId="0" borderId="0" xfId="2" applyNumberFormat="1" applyFont="1"/>
    <xf numFmtId="0" fontId="9" fillId="5" borderId="9" xfId="0" applyFont="1" applyFill="1" applyBorder="1"/>
    <xf numFmtId="0" fontId="9" fillId="5" borderId="9" xfId="0" applyFont="1" applyFill="1" applyBorder="1" applyAlignment="1">
      <alignment horizontal="right"/>
    </xf>
    <xf numFmtId="164" fontId="9" fillId="3" borderId="0" xfId="2" applyNumberFormat="1" applyFont="1" applyFill="1"/>
    <xf numFmtId="164" fontId="9" fillId="5" borderId="9" xfId="0" applyNumberFormat="1" applyFont="1" applyFill="1" applyBorder="1"/>
    <xf numFmtId="43" fontId="11" fillId="0" borderId="0" xfId="2" applyFont="1" applyBorder="1" applyAlignment="1">
      <alignment horizontal="right" vertical="top"/>
    </xf>
    <xf numFmtId="0" fontId="23" fillId="0" borderId="0" xfId="0" applyFont="1" applyAlignment="1">
      <alignment horizontal="right" vertical="top" wrapText="1"/>
    </xf>
    <xf numFmtId="0" fontId="12" fillId="0" borderId="0" xfId="0" applyFont="1" applyAlignment="1">
      <alignment vertical="top" wrapText="1"/>
    </xf>
    <xf numFmtId="0" fontId="9" fillId="3" borderId="0" xfId="0" applyFont="1" applyFill="1" applyAlignment="1">
      <alignment vertical="top" wrapText="1"/>
    </xf>
    <xf numFmtId="0" fontId="0" fillId="0" borderId="0" xfId="0" applyAlignment="1">
      <alignment wrapText="1"/>
    </xf>
    <xf numFmtId="0" fontId="32" fillId="0" borderId="1" xfId="3" applyFont="1" applyAlignment="1">
      <alignment wrapText="1"/>
    </xf>
    <xf numFmtId="0" fontId="31" fillId="0" borderId="14" xfId="9" applyFont="1" applyBorder="1" applyAlignment="1">
      <alignment vertical="center" wrapText="1"/>
    </xf>
    <xf numFmtId="0" fontId="31" fillId="0" borderId="17" xfId="9" applyFont="1" applyBorder="1" applyAlignment="1">
      <alignment vertical="center" wrapText="1"/>
    </xf>
    <xf numFmtId="0" fontId="1" fillId="0" borderId="0" xfId="1"/>
    <xf numFmtId="0" fontId="13" fillId="0" borderId="0" xfId="4" applyFont="1" applyFill="1" applyBorder="1" applyAlignment="1">
      <alignment horizontal="left"/>
    </xf>
    <xf numFmtId="0" fontId="14" fillId="0" borderId="0" xfId="0" applyFont="1" applyAlignment="1">
      <alignment horizontal="left" indent="2"/>
    </xf>
    <xf numFmtId="0" fontId="13" fillId="2" borderId="2" xfId="4" applyFont="1" applyFill="1" applyAlignment="1">
      <alignment horizontal="left"/>
    </xf>
    <xf numFmtId="0" fontId="13" fillId="2" borderId="2" xfId="4" applyFont="1" applyFill="1" applyAlignment="1">
      <alignment horizontal="right"/>
    </xf>
    <xf numFmtId="0" fontId="9" fillId="3" borderId="0" xfId="0" applyFont="1" applyFill="1" applyAlignment="1">
      <alignment horizontal="left" wrapText="1"/>
    </xf>
    <xf numFmtId="0" fontId="21" fillId="2" borderId="4" xfId="7" applyFont="1" applyFill="1" applyAlignment="1">
      <alignment horizontal="right"/>
    </xf>
    <xf numFmtId="0" fontId="14" fillId="2" borderId="0" xfId="0" applyFont="1" applyFill="1" applyAlignment="1">
      <alignment horizontal="left" indent="2"/>
    </xf>
    <xf numFmtId="0" fontId="9" fillId="3" borderId="0" xfId="0" applyFont="1" applyFill="1" applyAlignment="1">
      <alignment horizontal="left"/>
    </xf>
    <xf numFmtId="0" fontId="18" fillId="2" borderId="0" xfId="1" applyFont="1" applyFill="1" applyBorder="1" applyAlignment="1">
      <alignment horizontal="left" indent="2"/>
    </xf>
    <xf numFmtId="0" fontId="14" fillId="2" borderId="0" xfId="0" applyFont="1" applyFill="1" applyAlignment="1">
      <alignment horizontal="left" wrapText="1" indent="2"/>
    </xf>
    <xf numFmtId="0" fontId="16" fillId="3" borderId="0" xfId="0" applyFont="1" applyFill="1" applyAlignment="1">
      <alignment horizontal="left"/>
    </xf>
    <xf numFmtId="0" fontId="18" fillId="2" borderId="0" xfId="1" applyFont="1" applyFill="1" applyBorder="1" applyAlignment="1">
      <alignment horizontal="left" wrapText="1" indent="2"/>
    </xf>
    <xf numFmtId="0" fontId="10" fillId="0" borderId="1" xfId="3" applyFont="1" applyAlignment="1">
      <alignment horizontal="left"/>
    </xf>
    <xf numFmtId="0" fontId="24" fillId="3" borderId="10" xfId="0" applyFont="1" applyFill="1" applyBorder="1" applyAlignment="1">
      <alignment horizontal="left" vertical="top" wrapText="1"/>
    </xf>
    <xf numFmtId="0" fontId="24" fillId="3" borderId="0" xfId="0" applyFont="1" applyFill="1" applyAlignment="1">
      <alignment horizontal="left" vertical="top" wrapText="1"/>
    </xf>
    <xf numFmtId="0" fontId="36" fillId="2" borderId="0" xfId="1" applyFont="1" applyFill="1" applyAlignment="1">
      <alignment horizontal="left" wrapText="1" indent="2"/>
    </xf>
    <xf numFmtId="0" fontId="1" fillId="2" borderId="0" xfId="1" applyFill="1" applyAlignment="1">
      <alignment horizontal="left" wrapText="1" indent="2"/>
    </xf>
    <xf numFmtId="0" fontId="32" fillId="0" borderId="1" xfId="3" applyFont="1" applyAlignment="1">
      <alignment horizontal="left" vertical="top" wrapText="1"/>
    </xf>
    <xf numFmtId="0" fontId="33" fillId="0" borderId="15" xfId="0" applyFont="1" applyBorder="1" applyAlignment="1">
      <alignment horizontal="left" vertical="center" wrapText="1"/>
    </xf>
    <xf numFmtId="0" fontId="33" fillId="0" borderId="16" xfId="0" applyFont="1" applyBorder="1" applyAlignment="1">
      <alignment horizontal="left" vertical="center" wrapText="1"/>
    </xf>
    <xf numFmtId="0" fontId="33" fillId="0" borderId="13" xfId="0" applyFont="1" applyBorder="1" applyAlignment="1">
      <alignment horizontal="left" vertical="center" wrapText="1"/>
    </xf>
    <xf numFmtId="0" fontId="33" fillId="0" borderId="11" xfId="0" applyFont="1" applyBorder="1" applyAlignment="1">
      <alignment horizontal="left" vertical="center" wrapText="1"/>
    </xf>
    <xf numFmtId="0" fontId="31" fillId="0" borderId="12" xfId="9" applyFont="1" applyBorder="1" applyAlignment="1">
      <alignment horizontal="left" vertical="center" wrapText="1"/>
    </xf>
    <xf numFmtId="0" fontId="31" fillId="0" borderId="14" xfId="9" applyFont="1" applyBorder="1" applyAlignment="1">
      <alignment horizontal="left" vertical="center" wrapText="1"/>
    </xf>
    <xf numFmtId="0" fontId="35" fillId="0" borderId="15" xfId="0" applyFont="1" applyBorder="1" applyAlignment="1">
      <alignment horizontal="left" vertical="center" wrapText="1"/>
    </xf>
    <xf numFmtId="0" fontId="25" fillId="4" borderId="0" xfId="8" applyFont="1" applyAlignment="1">
      <alignment horizontal="left" wrapText="1"/>
    </xf>
    <xf numFmtId="0" fontId="22" fillId="0" borderId="1" xfId="3" applyFont="1" applyAlignment="1">
      <alignment horizontal="left" wrapText="1"/>
    </xf>
    <xf numFmtId="0" fontId="38" fillId="0" borderId="0" xfId="0" applyFont="1"/>
  </cellXfs>
  <cellStyles count="10">
    <cellStyle name="Accent5" xfId="8" builtinId="45"/>
    <cellStyle name="Comma" xfId="2" builtinId="3"/>
    <cellStyle name="Heading 1" xfId="3" builtinId="16"/>
    <cellStyle name="Heading 2" xfId="4" builtinId="17"/>
    <cellStyle name="Heading 3" xfId="5" builtinId="18"/>
    <cellStyle name="Heading 4" xfId="6" builtinId="19"/>
    <cellStyle name="Hyperlink" xfId="1" builtinId="8"/>
    <cellStyle name="Normal" xfId="0" builtinId="0"/>
    <cellStyle name="Title" xfId="9" builtinId="15"/>
    <cellStyle name="Total" xfId="7" builtinId="25"/>
  </cellStyles>
  <dxfs count="4">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9</xdr:col>
      <xdr:colOff>649514</xdr:colOff>
      <xdr:row>42</xdr:row>
      <xdr:rowOff>46264</xdr:rowOff>
    </xdr:from>
    <xdr:ext cx="65" cy="172227"/>
    <xdr:sp macro="" textlink="">
      <xdr:nvSpPr>
        <xdr:cNvPr id="2" name="TextBox 1">
          <a:extLst>
            <a:ext uri="{FF2B5EF4-FFF2-40B4-BE49-F238E27FC236}">
              <a16:creationId xmlns:a16="http://schemas.microsoft.com/office/drawing/2014/main" id="{DE97396D-B4E5-F048-3F95-FFF2A3007587}"/>
            </a:ext>
          </a:extLst>
        </xdr:cNvPr>
        <xdr:cNvSpPr txBox="1"/>
      </xdr:nvSpPr>
      <xdr:spPr>
        <a:xfrm>
          <a:off x="9085943" y="77116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preaward.calpoly.edu/selected-sponsored-project-costs" TargetMode="External"/><Relationship Id="rId2" Type="http://schemas.openxmlformats.org/officeDocument/2006/relationships/hyperlink" Target="https://research.calpoly.edu/HS-guidelines" TargetMode="External"/><Relationship Id="rId1" Type="http://schemas.openxmlformats.org/officeDocument/2006/relationships/hyperlink" Target="https://afd.calpoly.edu/travel/polic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7BFF-6B22-4A4B-8C78-BA0752EE9E30}">
  <sheetPr>
    <tabColor theme="4" tint="0.79998168889431442"/>
  </sheetPr>
  <dimension ref="B1:D7"/>
  <sheetViews>
    <sheetView showGridLines="0" topLeftCell="A4" workbookViewId="0">
      <selection activeCell="C5" sqref="C5:D5"/>
    </sheetView>
  </sheetViews>
  <sheetFormatPr defaultColWidth="11.42578125" defaultRowHeight="15"/>
  <cols>
    <col min="1" max="1" width="6.85546875" customWidth="1"/>
    <col min="2" max="2" width="44.140625" style="60" customWidth="1"/>
    <col min="3" max="3" width="60.85546875" style="60" customWidth="1"/>
    <col min="4" max="4" width="60.85546875" customWidth="1"/>
  </cols>
  <sheetData>
    <row r="1" spans="2:4" ht="24.95" customHeight="1"/>
    <row r="2" spans="2:4" ht="29.1" thickBot="1">
      <c r="B2" s="61" t="s">
        <v>0</v>
      </c>
      <c r="C2" s="82" t="s">
        <v>1</v>
      </c>
      <c r="D2" s="82"/>
    </row>
    <row r="3" spans="2:4" ht="35.1" customHeight="1" thickTop="1">
      <c r="B3" s="87" t="s">
        <v>2</v>
      </c>
      <c r="C3" s="85" t="s">
        <v>3</v>
      </c>
      <c r="D3" s="86"/>
    </row>
    <row r="4" spans="2:4" ht="96" customHeight="1">
      <c r="B4" s="88"/>
      <c r="C4" s="89" t="s">
        <v>4</v>
      </c>
      <c r="D4" s="84"/>
    </row>
    <row r="5" spans="2:4" ht="111.95" customHeight="1">
      <c r="B5" s="88"/>
      <c r="C5" s="89" t="s">
        <v>5</v>
      </c>
      <c r="D5" s="84"/>
    </row>
    <row r="6" spans="2:4" ht="69.95" customHeight="1">
      <c r="B6" s="63" t="s">
        <v>6</v>
      </c>
      <c r="C6" s="83" t="s">
        <v>7</v>
      </c>
      <c r="D6" s="84"/>
    </row>
    <row r="7" spans="2:4" ht="66" customHeight="1">
      <c r="B7" s="62" t="s">
        <v>8</v>
      </c>
      <c r="C7" s="83" t="s">
        <v>9</v>
      </c>
      <c r="D7" s="84"/>
    </row>
  </sheetData>
  <mergeCells count="7">
    <mergeCell ref="C2:D2"/>
    <mergeCell ref="C6:D6"/>
    <mergeCell ref="C7:D7"/>
    <mergeCell ref="C3:D3"/>
    <mergeCell ref="B3:B5"/>
    <mergeCell ref="C5:D5"/>
    <mergeCell ref="C4: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3A501-A0C7-784B-ABDF-D91729455444}">
  <sheetPr>
    <tabColor theme="9" tint="0.79998168889431442"/>
    <pageSetUpPr fitToPage="1"/>
  </sheetPr>
  <dimension ref="B2:R68"/>
  <sheetViews>
    <sheetView showGridLines="0" tabSelected="1" topLeftCell="A52" zoomScale="140" zoomScaleNormal="140" workbookViewId="0">
      <selection activeCell="D61" sqref="D61:F61"/>
    </sheetView>
  </sheetViews>
  <sheetFormatPr defaultColWidth="8.7109375" defaultRowHeight="15"/>
  <cols>
    <col min="1" max="1" width="6.28515625" style="1" customWidth="1"/>
    <col min="2" max="2" width="6.42578125" style="1" customWidth="1"/>
    <col min="3" max="3" width="7.85546875" style="1" customWidth="1"/>
    <col min="4" max="4" width="23.42578125" style="1" customWidth="1"/>
    <col min="5" max="5" width="22.42578125" style="26" bestFit="1" customWidth="1"/>
    <col min="6" max="6" width="14.42578125" style="1" customWidth="1"/>
    <col min="7" max="7" width="11.7109375" style="26" bestFit="1" customWidth="1"/>
    <col min="8" max="8" width="17.7109375" style="1" bestFit="1" customWidth="1"/>
    <col min="9" max="9" width="2.28515625" style="1" customWidth="1"/>
    <col min="10" max="14" width="8.7109375" style="1"/>
    <col min="15" max="15" width="9.140625" style="1" bestFit="1" customWidth="1"/>
    <col min="16" max="16384" width="8.7109375" style="1"/>
  </cols>
  <sheetData>
    <row r="2" spans="2:8" ht="21" thickBot="1">
      <c r="B2" s="77" t="s">
        <v>10</v>
      </c>
      <c r="C2" s="77"/>
      <c r="D2" s="77"/>
      <c r="E2" s="77"/>
      <c r="F2" s="77"/>
      <c r="G2" s="77"/>
      <c r="H2" s="77"/>
    </row>
    <row r="3" spans="2:8" ht="39.950000000000003" customHeight="1">
      <c r="B3" s="57" t="s">
        <v>11</v>
      </c>
      <c r="C3" s="78"/>
      <c r="D3" s="78"/>
      <c r="E3" s="56" t="s">
        <v>12</v>
      </c>
      <c r="F3" s="59"/>
      <c r="G3" s="17"/>
    </row>
    <row r="4" spans="2:8" ht="27.95" customHeight="1">
      <c r="B4" s="58"/>
      <c r="C4" s="79"/>
      <c r="D4" s="79"/>
      <c r="E4" s="39"/>
      <c r="F4" s="39"/>
      <c r="G4" s="39"/>
      <c r="H4" s="39"/>
    </row>
    <row r="5" spans="2:8">
      <c r="E5" s="17"/>
      <c r="G5" s="17"/>
    </row>
    <row r="6" spans="2:8" ht="18.95" thickBot="1">
      <c r="B6" s="67" t="s">
        <v>13</v>
      </c>
      <c r="C6" s="67"/>
      <c r="D6" s="67"/>
      <c r="E6" s="67"/>
      <c r="F6" s="67"/>
      <c r="G6" s="67"/>
      <c r="H6" s="67"/>
    </row>
    <row r="7" spans="2:8">
      <c r="B7" s="71" t="s">
        <v>14</v>
      </c>
      <c r="C7" s="71"/>
      <c r="D7" s="71"/>
      <c r="E7" s="71"/>
      <c r="F7" s="71"/>
      <c r="G7" s="71"/>
      <c r="H7" s="71"/>
    </row>
    <row r="8" spans="2:8">
      <c r="C8" s="2" t="s">
        <v>15</v>
      </c>
      <c r="D8" s="4" t="s">
        <v>16</v>
      </c>
      <c r="E8" s="18" t="s">
        <v>17</v>
      </c>
      <c r="F8" s="9" t="s">
        <v>18</v>
      </c>
      <c r="G8" s="18" t="s">
        <v>19</v>
      </c>
      <c r="H8" s="4" t="s">
        <v>20</v>
      </c>
    </row>
    <row r="9" spans="2:8">
      <c r="C9" s="1" t="s">
        <v>21</v>
      </c>
      <c r="D9" s="6" t="str">
        <f>IF(ISBLANK(F3), " ", F3)</f>
        <v xml:space="preserve"> </v>
      </c>
      <c r="E9" s="19">
        <v>3887</v>
      </c>
      <c r="F9" s="5">
        <v>0</v>
      </c>
      <c r="G9" s="19">
        <f>ROUNDUP(E9*F9,0)</f>
        <v>0</v>
      </c>
      <c r="H9" s="5"/>
    </row>
    <row r="10" spans="2:8">
      <c r="C10" s="3" t="s">
        <v>22</v>
      </c>
      <c r="D10" s="5"/>
      <c r="E10" s="19">
        <v>3887</v>
      </c>
      <c r="F10" s="5">
        <v>0</v>
      </c>
      <c r="G10" s="19">
        <f>E10*F10</f>
        <v>0</v>
      </c>
      <c r="H10" s="5"/>
    </row>
    <row r="11" spans="2:8">
      <c r="C11" s="3" t="s">
        <v>22</v>
      </c>
      <c r="D11" s="10"/>
      <c r="E11" s="19">
        <v>3887</v>
      </c>
      <c r="F11" s="5">
        <v>0</v>
      </c>
      <c r="G11" s="19">
        <f>E11*F11</f>
        <v>0</v>
      </c>
      <c r="H11" s="5"/>
    </row>
    <row r="12" spans="2:8">
      <c r="B12" s="11" t="s">
        <v>23</v>
      </c>
      <c r="C12" s="12"/>
      <c r="D12" s="13"/>
      <c r="E12" s="27"/>
      <c r="F12" s="13">
        <f>SUM(F9:F11)</f>
        <v>0</v>
      </c>
      <c r="G12" s="20">
        <f>SUM(G9:G11)</f>
        <v>0</v>
      </c>
      <c r="H12" s="13"/>
    </row>
    <row r="13" spans="2:8" ht="30" customHeight="1">
      <c r="E13" s="17"/>
      <c r="G13" s="17"/>
    </row>
    <row r="14" spans="2:8" ht="18.95" thickBot="1">
      <c r="B14" s="67" t="s">
        <v>24</v>
      </c>
      <c r="C14" s="67"/>
      <c r="D14" s="67"/>
      <c r="E14" s="67"/>
      <c r="F14" s="67"/>
      <c r="G14" s="67"/>
      <c r="H14" s="67"/>
    </row>
    <row r="15" spans="2:8" ht="35.1" customHeight="1" thickTop="1">
      <c r="B15" s="74" t="s">
        <v>25</v>
      </c>
      <c r="C15" s="74"/>
      <c r="D15" s="74"/>
      <c r="E15" s="74"/>
      <c r="F15" s="74"/>
      <c r="G15" s="74"/>
      <c r="H15" s="74"/>
    </row>
    <row r="16" spans="2:8" ht="12.95" customHeight="1">
      <c r="B16" s="80" t="s">
        <v>26</v>
      </c>
      <c r="C16" s="81"/>
      <c r="D16" s="81"/>
      <c r="E16" s="81"/>
      <c r="F16" s="81"/>
      <c r="G16" s="81"/>
      <c r="H16" s="81"/>
    </row>
    <row r="17" spans="2:12">
      <c r="B17" s="4"/>
      <c r="C17" s="4" t="s">
        <v>15</v>
      </c>
      <c r="D17" s="4" t="s">
        <v>16</v>
      </c>
      <c r="E17" s="18" t="s">
        <v>27</v>
      </c>
      <c r="F17" s="9" t="s">
        <v>28</v>
      </c>
      <c r="G17" s="18" t="s">
        <v>29</v>
      </c>
      <c r="H17" s="4" t="s">
        <v>30</v>
      </c>
    </row>
    <row r="18" spans="2:12">
      <c r="C18" s="1" t="s">
        <v>21</v>
      </c>
      <c r="D18" s="1" t="str">
        <f>IF(ISBLANK(F3), " ", F3)</f>
        <v xml:space="preserve"> </v>
      </c>
      <c r="E18" s="22"/>
      <c r="F18" s="3">
        <v>0</v>
      </c>
      <c r="G18" s="17">
        <f>ROUNDUP(E18*F18,)</f>
        <v>0</v>
      </c>
      <c r="H18" s="3"/>
    </row>
    <row r="19" spans="2:12">
      <c r="C19" s="3" t="s">
        <v>22</v>
      </c>
      <c r="D19" s="3"/>
      <c r="E19" s="22">
        <v>0</v>
      </c>
      <c r="F19" s="3">
        <v>0</v>
      </c>
      <c r="G19" s="17">
        <f t="shared" ref="G19:G20" si="0">ROUNDUP(E19*F19,)</f>
        <v>0</v>
      </c>
      <c r="H19" s="3"/>
    </row>
    <row r="20" spans="2:12">
      <c r="C20" s="3" t="s">
        <v>22</v>
      </c>
      <c r="D20" s="3"/>
      <c r="E20" s="22">
        <v>0</v>
      </c>
      <c r="F20" s="3">
        <v>0</v>
      </c>
      <c r="G20" s="17">
        <f t="shared" si="0"/>
        <v>0</v>
      </c>
      <c r="H20" s="3"/>
      <c r="L20" s="64"/>
    </row>
    <row r="21" spans="2:12">
      <c r="B21" s="11" t="s">
        <v>31</v>
      </c>
      <c r="C21" s="12"/>
      <c r="D21" s="13"/>
      <c r="E21" s="27"/>
      <c r="F21" s="13"/>
      <c r="G21" s="20">
        <f>ROUNDUP(SUM(G18:G20),0)</f>
        <v>0</v>
      </c>
      <c r="H21" s="46" t="str">
        <f>IF(G21&gt;9000.1, "Reduce Add Comp", "")</f>
        <v/>
      </c>
    </row>
    <row r="22" spans="2:12" ht="30" customHeight="1">
      <c r="E22" s="17"/>
      <c r="G22" s="17"/>
    </row>
    <row r="23" spans="2:12" ht="18.95" thickBot="1">
      <c r="B23" s="67" t="s">
        <v>32</v>
      </c>
      <c r="C23" s="67"/>
      <c r="D23" s="67"/>
      <c r="E23" s="67"/>
      <c r="F23" s="67"/>
      <c r="G23" s="67"/>
      <c r="H23" s="67"/>
    </row>
    <row r="24" spans="2:12" ht="15.95" thickTop="1">
      <c r="B24" s="66" t="s">
        <v>33</v>
      </c>
      <c r="C24" s="66"/>
      <c r="D24" s="66"/>
      <c r="E24" s="66"/>
      <c r="F24" s="66"/>
      <c r="G24" s="66"/>
      <c r="H24" s="66"/>
    </row>
    <row r="25" spans="2:12">
      <c r="C25" s="2" t="s">
        <v>34</v>
      </c>
      <c r="E25" s="17"/>
      <c r="G25" s="21" t="s">
        <v>35</v>
      </c>
    </row>
    <row r="26" spans="2:12">
      <c r="C26" s="6" t="s">
        <v>36</v>
      </c>
      <c r="E26" s="17"/>
      <c r="G26" s="22"/>
    </row>
    <row r="27" spans="2:12">
      <c r="C27" s="6" t="s">
        <v>37</v>
      </c>
      <c r="E27" s="17"/>
      <c r="G27" s="22"/>
    </row>
    <row r="28" spans="2:12">
      <c r="B28" s="11" t="s">
        <v>38</v>
      </c>
      <c r="C28" s="12"/>
      <c r="D28" s="13"/>
      <c r="E28" s="27"/>
      <c r="F28" s="13"/>
      <c r="G28" s="20">
        <f>ROUNDUP(SUM(G26:G27),0)</f>
        <v>0</v>
      </c>
      <c r="H28" s="13"/>
    </row>
    <row r="29" spans="2:12" ht="30" customHeight="1">
      <c r="B29" s="48"/>
      <c r="C29" s="4"/>
      <c r="E29" s="17"/>
      <c r="G29" s="49"/>
    </row>
    <row r="30" spans="2:12" ht="18.95" thickBot="1">
      <c r="B30" s="67" t="s">
        <v>39</v>
      </c>
      <c r="C30" s="67"/>
      <c r="D30" s="67"/>
      <c r="E30" s="67"/>
      <c r="F30" s="67"/>
      <c r="G30" s="67"/>
      <c r="H30" s="67"/>
    </row>
    <row r="31" spans="2:12" ht="15.95" thickTop="1">
      <c r="B31" s="71" t="s">
        <v>40</v>
      </c>
      <c r="C31" s="71"/>
      <c r="D31" s="71"/>
      <c r="E31" s="71"/>
      <c r="F31" s="71"/>
      <c r="G31" s="71"/>
      <c r="H31" s="71"/>
    </row>
    <row r="32" spans="2:12">
      <c r="E32" s="1"/>
      <c r="G32" s="1"/>
    </row>
    <row r="33" spans="2:18">
      <c r="B33" s="6" t="s">
        <v>41</v>
      </c>
      <c r="E33" s="3"/>
      <c r="F33" s="29" t="s">
        <v>35</v>
      </c>
      <c r="G33" s="54"/>
      <c r="H33" s="1" t="str">
        <f>IF(G33&gt;4000.01, "Over Budget", "✓")</f>
        <v>✓</v>
      </c>
    </row>
    <row r="34" spans="2:18">
      <c r="B34" s="1" t="s">
        <v>42</v>
      </c>
      <c r="E34" s="3"/>
      <c r="F34" s="29" t="s">
        <v>35</v>
      </c>
      <c r="G34" s="54"/>
      <c r="H34" s="1" t="str">
        <f>IF(G34&gt;4000.01, "Over Budget", "✓")</f>
        <v>✓</v>
      </c>
    </row>
    <row r="35" spans="2:18" ht="30" customHeight="1">
      <c r="E35" s="17"/>
      <c r="G35" s="17"/>
      <c r="L35" s="65"/>
      <c r="M35" s="65"/>
      <c r="N35" s="65"/>
      <c r="O35" s="65"/>
      <c r="P35" s="65"/>
      <c r="Q35" s="65"/>
      <c r="R35" s="65"/>
    </row>
    <row r="36" spans="2:18" ht="18.95" thickBot="1">
      <c r="B36" s="67" t="s">
        <v>43</v>
      </c>
      <c r="C36" s="67"/>
      <c r="D36" s="67"/>
      <c r="E36" s="67"/>
      <c r="F36" s="67"/>
      <c r="G36" s="67"/>
      <c r="H36" s="67"/>
      <c r="L36" s="66"/>
      <c r="M36" s="66"/>
      <c r="N36" s="66"/>
      <c r="O36" s="66"/>
      <c r="P36" s="66"/>
      <c r="Q36" s="66"/>
      <c r="R36" s="66"/>
    </row>
    <row r="37" spans="2:18" ht="15" customHeight="1" thickTop="1">
      <c r="B37" s="76" t="s">
        <v>44</v>
      </c>
      <c r="C37" s="76"/>
      <c r="D37" s="76"/>
      <c r="E37" s="76"/>
      <c r="F37" s="76"/>
      <c r="G37" s="76"/>
      <c r="H37" s="76"/>
      <c r="J37" s="6"/>
    </row>
    <row r="38" spans="2:18">
      <c r="C38" s="4" t="s">
        <v>45</v>
      </c>
      <c r="D38" s="2" t="s">
        <v>46</v>
      </c>
      <c r="G38" s="18" t="s">
        <v>35</v>
      </c>
      <c r="P38" s="29"/>
      <c r="Q38" s="50"/>
    </row>
    <row r="39" spans="2:18">
      <c r="C39" s="3"/>
      <c r="D39" s="69"/>
      <c r="E39" s="69"/>
      <c r="F39" s="69"/>
      <c r="G39" s="22"/>
    </row>
    <row r="40" spans="2:18">
      <c r="C40" s="3"/>
      <c r="D40" s="69"/>
      <c r="E40" s="69"/>
      <c r="F40" s="69"/>
      <c r="G40" s="22"/>
    </row>
    <row r="41" spans="2:18">
      <c r="C41" s="3"/>
      <c r="D41" s="69"/>
      <c r="E41" s="69"/>
      <c r="F41" s="69"/>
      <c r="G41" s="22">
        <v>0</v>
      </c>
    </row>
    <row r="42" spans="2:18">
      <c r="C42" s="3"/>
      <c r="D42" s="69"/>
      <c r="E42" s="69"/>
      <c r="F42" s="69"/>
      <c r="G42" s="22">
        <v>0</v>
      </c>
    </row>
    <row r="43" spans="2:18">
      <c r="B43" s="11" t="s">
        <v>47</v>
      </c>
      <c r="C43" s="12"/>
      <c r="D43" s="13"/>
      <c r="E43" s="27"/>
      <c r="F43" s="13"/>
      <c r="G43" s="20">
        <f>ROUNDUP(SUM(G39:G42),0)</f>
        <v>0</v>
      </c>
      <c r="H43" s="13"/>
    </row>
    <row r="44" spans="2:18" ht="30" customHeight="1">
      <c r="E44" s="17"/>
      <c r="G44" s="17"/>
    </row>
    <row r="45" spans="2:18" ht="18.95" thickBot="1">
      <c r="B45" s="67" t="s">
        <v>48</v>
      </c>
      <c r="C45" s="67"/>
      <c r="D45" s="67"/>
      <c r="E45" s="67"/>
      <c r="F45" s="67"/>
      <c r="G45" s="67"/>
      <c r="H45" s="67"/>
    </row>
    <row r="46" spans="2:18" ht="15.95" thickTop="1">
      <c r="B46" s="71" t="s">
        <v>49</v>
      </c>
      <c r="C46" s="71"/>
      <c r="D46" s="71"/>
      <c r="E46" s="71"/>
      <c r="F46" s="71"/>
      <c r="G46" s="71"/>
      <c r="H46" s="71"/>
    </row>
    <row r="47" spans="2:18">
      <c r="C47" s="4" t="s">
        <v>50</v>
      </c>
      <c r="E47" s="17"/>
      <c r="G47" s="18" t="s">
        <v>35</v>
      </c>
    </row>
    <row r="48" spans="2:18">
      <c r="C48" s="75" t="s">
        <v>51</v>
      </c>
      <c r="D48" s="75"/>
      <c r="E48" s="75"/>
      <c r="F48" s="75"/>
      <c r="G48" s="23"/>
    </row>
    <row r="49" spans="2:8">
      <c r="C49" s="75"/>
      <c r="D49" s="75"/>
      <c r="E49" s="75"/>
      <c r="F49" s="75"/>
      <c r="G49" s="23">
        <v>0</v>
      </c>
    </row>
    <row r="50" spans="2:8">
      <c r="C50" s="72"/>
      <c r="D50" s="72"/>
      <c r="E50" s="72"/>
      <c r="F50" s="72"/>
      <c r="G50" s="22">
        <v>0</v>
      </c>
    </row>
    <row r="51" spans="2:8">
      <c r="B51" s="11" t="s">
        <v>52</v>
      </c>
      <c r="C51" s="12"/>
      <c r="D51" s="13"/>
      <c r="E51" s="27"/>
      <c r="F51" s="13"/>
      <c r="G51" s="20">
        <f>ROUNDUP(SUM(G48:G50),0)</f>
        <v>0</v>
      </c>
      <c r="H51" s="13"/>
    </row>
    <row r="52" spans="2:8" ht="30" customHeight="1">
      <c r="E52" s="17"/>
      <c r="G52" s="17"/>
    </row>
    <row r="53" spans="2:8" ht="18.95" thickBot="1">
      <c r="B53" s="67" t="s">
        <v>53</v>
      </c>
      <c r="C53" s="67"/>
      <c r="D53" s="67"/>
      <c r="E53" s="67"/>
      <c r="F53" s="67"/>
      <c r="G53" s="67"/>
      <c r="H53" s="67"/>
    </row>
    <row r="54" spans="2:8" ht="15.95" thickTop="1">
      <c r="B54" s="73" t="s">
        <v>54</v>
      </c>
      <c r="C54" s="73"/>
      <c r="D54" s="73"/>
      <c r="E54" s="73"/>
      <c r="F54" s="73"/>
      <c r="G54" s="73"/>
      <c r="H54" s="73"/>
    </row>
    <row r="55" spans="2:8" ht="15" customHeight="1">
      <c r="B55" s="74" t="s">
        <v>55</v>
      </c>
      <c r="C55" s="74"/>
      <c r="D55" s="74"/>
      <c r="E55" s="74"/>
      <c r="F55" s="74"/>
      <c r="G55" s="74"/>
      <c r="H55" s="74"/>
    </row>
    <row r="56" spans="2:8">
      <c r="C56" s="2" t="s">
        <v>34</v>
      </c>
      <c r="D56" s="7" t="s">
        <v>56</v>
      </c>
      <c r="E56" s="17"/>
      <c r="G56" s="18" t="s">
        <v>35</v>
      </c>
    </row>
    <row r="57" spans="2:8">
      <c r="D57" s="72" t="s">
        <v>57</v>
      </c>
      <c r="E57" s="72"/>
      <c r="F57" s="72"/>
      <c r="G57" s="22"/>
    </row>
    <row r="58" spans="2:8">
      <c r="D58" s="4" t="s">
        <v>58</v>
      </c>
      <c r="E58" s="17"/>
      <c r="G58" s="18" t="s">
        <v>35</v>
      </c>
    </row>
    <row r="59" spans="2:8">
      <c r="D59" s="72" t="s">
        <v>51</v>
      </c>
      <c r="E59" s="72"/>
      <c r="F59" s="72"/>
      <c r="G59" s="22"/>
    </row>
    <row r="60" spans="2:8">
      <c r="D60" s="4" t="s">
        <v>59</v>
      </c>
      <c r="E60" s="17"/>
      <c r="G60" s="18" t="s">
        <v>35</v>
      </c>
    </row>
    <row r="61" spans="2:8">
      <c r="D61" s="72" t="s">
        <v>51</v>
      </c>
      <c r="E61" s="72"/>
      <c r="F61" s="72"/>
      <c r="G61" s="22"/>
    </row>
    <row r="62" spans="2:8">
      <c r="B62" s="11" t="s">
        <v>60</v>
      </c>
      <c r="C62" s="12"/>
      <c r="D62" s="13"/>
      <c r="E62" s="27"/>
      <c r="F62" s="13"/>
      <c r="G62" s="20">
        <f>(ROUNDUP(G57+G59+G61,0))</f>
        <v>0</v>
      </c>
      <c r="H62" s="13"/>
    </row>
    <row r="63" spans="2:8" ht="30" customHeight="1">
      <c r="E63" s="17"/>
      <c r="G63" s="17"/>
    </row>
    <row r="64" spans="2:8" ht="18.95" thickBot="1">
      <c r="B64" s="14"/>
      <c r="C64" s="14"/>
      <c r="D64" s="68" t="s">
        <v>61</v>
      </c>
      <c r="E64" s="68"/>
      <c r="F64" s="68"/>
      <c r="G64" s="30">
        <f>G12+G21+G28+G43+G51+G62</f>
        <v>0</v>
      </c>
      <c r="H64" s="47" t="str">
        <f>IF(G64&gt;'Cont. Inputs'!C18, "Reduce Budget", "✓")</f>
        <v>✓</v>
      </c>
    </row>
    <row r="65" spans="2:8" ht="20.100000000000001" thickTop="1" thickBot="1">
      <c r="B65" s="14"/>
      <c r="C65" s="14"/>
      <c r="D65" s="68" t="s">
        <v>62</v>
      </c>
      <c r="E65" s="68"/>
      <c r="F65" s="68"/>
      <c r="G65" s="30">
        <f>G33+G34</f>
        <v>0</v>
      </c>
      <c r="H65" s="47" t="str">
        <f>IF(G65&gt;'Cont. Inputs'!C19,"Reduce Budget","✓")</f>
        <v>✓</v>
      </c>
    </row>
    <row r="66" spans="2:8" ht="17.100000000000001" thickTop="1">
      <c r="B66" s="15"/>
      <c r="C66" s="15"/>
      <c r="D66" s="16"/>
      <c r="E66" s="28"/>
      <c r="F66" s="16"/>
      <c r="G66" s="28"/>
      <c r="H66" s="24"/>
    </row>
    <row r="67" spans="2:8" ht="18.95" thickBot="1">
      <c r="B67" s="8"/>
      <c r="C67" s="8"/>
      <c r="D67" s="70" t="s">
        <v>63</v>
      </c>
      <c r="E67" s="70"/>
      <c r="F67" s="70"/>
      <c r="G67" s="31">
        <f>G65+G64</f>
        <v>0</v>
      </c>
      <c r="H67" s="25" t="str">
        <f>IF(G67&gt;18000.01, "Over Budget", "✓")</f>
        <v>✓</v>
      </c>
    </row>
    <row r="68" spans="2:8" ht="15.95" thickTop="1"/>
  </sheetData>
  <mergeCells count="33">
    <mergeCell ref="B23:H23"/>
    <mergeCell ref="B24:H24"/>
    <mergeCell ref="B36:H36"/>
    <mergeCell ref="B37:H37"/>
    <mergeCell ref="B2:H2"/>
    <mergeCell ref="B6:H6"/>
    <mergeCell ref="B7:H7"/>
    <mergeCell ref="C3:D4"/>
    <mergeCell ref="B15:H15"/>
    <mergeCell ref="B14:H14"/>
    <mergeCell ref="B16:H16"/>
    <mergeCell ref="D67:F67"/>
    <mergeCell ref="B31:H31"/>
    <mergeCell ref="D61:F61"/>
    <mergeCell ref="C50:F50"/>
    <mergeCell ref="B53:H53"/>
    <mergeCell ref="B54:H54"/>
    <mergeCell ref="B55:H55"/>
    <mergeCell ref="D57:F57"/>
    <mergeCell ref="D59:F59"/>
    <mergeCell ref="B45:H45"/>
    <mergeCell ref="B46:H46"/>
    <mergeCell ref="C49:F49"/>
    <mergeCell ref="C48:F48"/>
    <mergeCell ref="D42:F42"/>
    <mergeCell ref="D41:F41"/>
    <mergeCell ref="D40:F40"/>
    <mergeCell ref="L35:R35"/>
    <mergeCell ref="L36:R36"/>
    <mergeCell ref="B30:H30"/>
    <mergeCell ref="D64:F64"/>
    <mergeCell ref="D65:F65"/>
    <mergeCell ref="D39:F39"/>
  </mergeCells>
  <conditionalFormatting sqref="G21">
    <cfRule type="cellIs" dxfId="3" priority="1" operator="greaterThan">
      <formula>9000.01</formula>
    </cfRule>
  </conditionalFormatting>
  <conditionalFormatting sqref="H21">
    <cfRule type="containsText" dxfId="2" priority="2" operator="containsText" text="Reduce">
      <formula>NOT(ISERROR(SEARCH("Reduce",H21)))</formula>
    </cfRule>
  </conditionalFormatting>
  <conditionalFormatting sqref="H64:H65">
    <cfRule type="containsText" dxfId="1" priority="3" operator="containsText" text="Reduce">
      <formula>NOT(ISERROR(SEARCH("Reduce",H64)))</formula>
    </cfRule>
  </conditionalFormatting>
  <dataValidations count="2">
    <dataValidation type="whole" allowBlank="1" showInputMessage="1" showErrorMessage="1" sqref="G33:G34 Q38" xr:uid="{284F92F4-581E-E24D-ACC1-1FC75E29825B}">
      <formula1>0</formula1>
      <formula2>4000</formula2>
    </dataValidation>
    <dataValidation type="whole" allowBlank="1" showInputMessage="1" showErrorMessage="1" sqref="G18:G20" xr:uid="{91C8B98A-1041-BA49-A97B-620C1B89F105}">
      <formula1>0</formula1>
      <formula2>6000</formula2>
    </dataValidation>
  </dataValidations>
  <hyperlinks>
    <hyperlink ref="B37:H37" r:id="rId1" display="Please follow the Cal Poly travel policies. Insert rows as needed." xr:uid="{EE8BE3E7-A356-694D-92D5-FC81E8093570}"/>
    <hyperlink ref="B54:H54" r:id="rId2" location="Costs_and_Incentives" display="https://research.calpoly.edu/HS-guidelines - Costs_and_Incentives" xr:uid="{9B6BCA85-091D-3B4D-A945-036A07432DF8}"/>
    <hyperlink ref="B16:H16" r:id="rId3" display="Resource on calculating hourly rate." xr:uid="{48C9B66D-74DD-7C49-8810-1A8E716CF7F5}"/>
  </hyperlinks>
  <pageMargins left="0.25" right="0.25" top="0.75" bottom="0.75" header="0.3" footer="0.3"/>
  <pageSetup orientation="portrait" r:id="rId4"/>
  <drawing r:id="rId5"/>
  <extLst>
    <ext xmlns:x14="http://schemas.microsoft.com/office/spreadsheetml/2009/9/main" uri="{CCE6A557-97BC-4b89-ADB6-D9C93CAAB3DF}">
      <x14:dataValidations xmlns:xm="http://schemas.microsoft.com/office/excel/2006/main" count="6">
        <x14:dataValidation type="list" allowBlank="1" showInputMessage="1" showErrorMessage="1" xr:uid="{A6B2507F-B5C4-5E4D-8968-7C49437015CD}">
          <x14:formula1>
            <xm:f>'Cont. Inputs'!$C$3:$C$4</xm:f>
          </x14:formula1>
          <xm:sqref>C9:C11 C18:C20</xm:sqref>
        </x14:dataValidation>
        <x14:dataValidation type="list" allowBlank="1" showInputMessage="1" showErrorMessage="1" xr:uid="{653F913C-8857-3F42-A467-2386312D9EEB}">
          <x14:formula1>
            <xm:f>'Cont. Inputs'!$F$3:$F$5</xm:f>
          </x14:formula1>
          <xm:sqref>C39:C42</xm:sqref>
        </x14:dataValidation>
        <x14:dataValidation type="list" allowBlank="1" showInputMessage="1" showErrorMessage="1" xr:uid="{40549906-0C8C-1441-B1DD-5D41E8D02BCC}">
          <x14:formula1>
            <xm:f>'Cont. Inputs'!$G$3:$G$4</xm:f>
          </x14:formula1>
          <xm:sqref>E33:E34 O38</xm:sqref>
        </x14:dataValidation>
        <x14:dataValidation type="list" allowBlank="1" showInputMessage="1" showErrorMessage="1" xr:uid="{C8C9F6EF-169C-DD44-9DE1-36BD119D3E83}">
          <x14:formula1>
            <xm:f>'Cont. Inputs'!$D$3:$D$4</xm:f>
          </x14:formula1>
          <xm:sqref>H9:H11</xm:sqref>
        </x14:dataValidation>
        <x14:dataValidation type="list" allowBlank="1" showInputMessage="1" showErrorMessage="1" xr:uid="{FD00ABA4-EC21-5846-AFCA-A05410D093D1}">
          <x14:formula1>
            <xm:f>'Cont. Inputs'!$B$3:$B$5</xm:f>
          </x14:formula1>
          <xm:sqref>F9:F11</xm:sqref>
        </x14:dataValidation>
        <x14:dataValidation type="list" allowBlank="1" showInputMessage="1" showErrorMessage="1" xr:uid="{5751CB00-FB38-404C-A266-88076777B857}">
          <x14:formula1>
            <xm:f>'Cont. Inputs'!$H$3</xm:f>
          </x14:formula1>
          <xm:sqref>E9:E11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2B42-8EB0-4F43-95D6-B52954E2FF8D}">
  <dimension ref="B2:H23"/>
  <sheetViews>
    <sheetView workbookViewId="0">
      <selection activeCell="L39" sqref="L39"/>
    </sheetView>
  </sheetViews>
  <sheetFormatPr defaultColWidth="11.42578125" defaultRowHeight="15"/>
  <sheetData>
    <row r="2" spans="2:8">
      <c r="B2" t="s">
        <v>18</v>
      </c>
      <c r="C2" t="s">
        <v>15</v>
      </c>
      <c r="D2" t="s">
        <v>64</v>
      </c>
      <c r="E2" t="s">
        <v>65</v>
      </c>
      <c r="F2" t="s">
        <v>45</v>
      </c>
      <c r="G2" t="s">
        <v>66</v>
      </c>
      <c r="H2" t="s">
        <v>67</v>
      </c>
    </row>
    <row r="3" spans="2:8">
      <c r="B3">
        <v>0</v>
      </c>
      <c r="C3" t="s">
        <v>21</v>
      </c>
      <c r="D3" t="s">
        <v>68</v>
      </c>
      <c r="E3" t="s">
        <v>69</v>
      </c>
      <c r="F3" t="s">
        <v>21</v>
      </c>
      <c r="G3" t="s">
        <v>70</v>
      </c>
      <c r="H3">
        <v>3887</v>
      </c>
    </row>
    <row r="4" spans="2:8">
      <c r="B4">
        <v>1</v>
      </c>
      <c r="C4" t="s">
        <v>22</v>
      </c>
      <c r="D4" t="s">
        <v>71</v>
      </c>
      <c r="E4" t="s">
        <v>72</v>
      </c>
      <c r="F4" t="s">
        <v>22</v>
      </c>
      <c r="G4" t="s">
        <v>73</v>
      </c>
    </row>
    <row r="5" spans="2:8">
      <c r="B5">
        <v>2</v>
      </c>
      <c r="E5" t="s">
        <v>74</v>
      </c>
      <c r="F5" t="s">
        <v>75</v>
      </c>
    </row>
    <row r="6" spans="2:8">
      <c r="E6" t="s">
        <v>76</v>
      </c>
    </row>
    <row r="7" spans="2:8">
      <c r="E7" t="s">
        <v>77</v>
      </c>
    </row>
    <row r="8" spans="2:8">
      <c r="E8" t="s">
        <v>78</v>
      </c>
    </row>
    <row r="9" spans="2:8">
      <c r="E9" t="s">
        <v>79</v>
      </c>
    </row>
    <row r="10" spans="2:8">
      <c r="E10" t="s">
        <v>80</v>
      </c>
    </row>
    <row r="11" spans="2:8">
      <c r="E11" t="s">
        <v>81</v>
      </c>
    </row>
    <row r="12" spans="2:8">
      <c r="E12" t="s">
        <v>82</v>
      </c>
    </row>
    <row r="17" spans="2:3">
      <c r="B17" t="s">
        <v>83</v>
      </c>
    </row>
    <row r="18" spans="2:3">
      <c r="B18" t="s">
        <v>84</v>
      </c>
      <c r="C18" s="51">
        <v>10000</v>
      </c>
    </row>
    <row r="19" spans="2:3">
      <c r="B19" t="s">
        <v>85</v>
      </c>
      <c r="C19" s="51">
        <v>8000</v>
      </c>
    </row>
    <row r="20" spans="2:3">
      <c r="B20" t="s">
        <v>86</v>
      </c>
      <c r="C20" s="51">
        <f>10000+8000</f>
        <v>18000</v>
      </c>
    </row>
    <row r="21" spans="2:3">
      <c r="B21" t="s">
        <v>87</v>
      </c>
      <c r="C21" s="51">
        <v>6000</v>
      </c>
    </row>
    <row r="22" spans="2:3">
      <c r="B22" t="s">
        <v>88</v>
      </c>
      <c r="C22" s="51">
        <v>9000</v>
      </c>
    </row>
    <row r="23" spans="2:3">
      <c r="B23" t="s">
        <v>18</v>
      </c>
      <c r="C23" s="51">
        <v>2</v>
      </c>
    </row>
  </sheetData>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6ED3-86F9-D94D-8E4A-BF7CD11554CB}">
  <sheetPr>
    <tabColor theme="9" tint="0.79998168889431442"/>
  </sheetPr>
  <dimension ref="B2:H25"/>
  <sheetViews>
    <sheetView showGridLines="0" topLeftCell="A7" zoomScale="140" zoomScaleNormal="140" workbookViewId="0">
      <selection activeCell="G21" sqref="G21"/>
    </sheetView>
  </sheetViews>
  <sheetFormatPr defaultColWidth="10.85546875" defaultRowHeight="15"/>
  <cols>
    <col min="1" max="1" width="5.140625" style="1" customWidth="1"/>
    <col min="2" max="2" width="55.28515625" style="1" bestFit="1" customWidth="1"/>
    <col min="3" max="3" width="11.42578125" style="1" bestFit="1" customWidth="1"/>
    <col min="4" max="4" width="2.7109375" style="1" customWidth="1"/>
    <col min="5" max="5" width="16.140625" style="1" customWidth="1"/>
    <col min="6" max="16384" width="10.85546875" style="1"/>
  </cols>
  <sheetData>
    <row r="2" spans="2:8" ht="21" thickBot="1">
      <c r="B2" s="77" t="s">
        <v>89</v>
      </c>
      <c r="C2" s="77"/>
      <c r="D2" s="77"/>
      <c r="E2" s="77"/>
      <c r="F2" s="77"/>
      <c r="G2" s="77"/>
      <c r="H2" s="77"/>
    </row>
    <row r="3" spans="2:8" ht="15.95" thickTop="1"/>
    <row r="4" spans="2:8">
      <c r="B4" s="90" t="s">
        <v>90</v>
      </c>
      <c r="C4" s="90"/>
    </row>
    <row r="5" spans="2:8">
      <c r="B5" s="90"/>
      <c r="C5" s="90"/>
    </row>
    <row r="6" spans="2:8">
      <c r="B6" s="38"/>
      <c r="C6" s="38"/>
    </row>
    <row r="7" spans="2:8" ht="54" customHeight="1" thickBot="1">
      <c r="B7" s="32" t="s">
        <v>91</v>
      </c>
      <c r="C7" s="91" t="str">
        <f>IF(ISBLANK('Continuing Init. TSMG Budget'!C3), " ",'Continuing Init. TSMG Budget'!C3)</f>
        <v xml:space="preserve"> </v>
      </c>
      <c r="D7" s="91"/>
      <c r="E7" s="91"/>
      <c r="F7" s="91"/>
      <c r="G7" s="91"/>
    </row>
    <row r="8" spans="2:8" ht="15.95" thickTop="1"/>
    <row r="9" spans="2:8" ht="20.100000000000001" customHeight="1" thickBot="1">
      <c r="B9" s="33" t="s">
        <v>92</v>
      </c>
      <c r="C9" s="34">
        <f>ROUNDUP('Continuing Init. TSMG Budget'!G64,0)</f>
        <v>0</v>
      </c>
      <c r="E9" s="45" t="str">
        <f>IF(C9&gt;11000.01, "Reduce Budget", "✓")</f>
        <v>✓</v>
      </c>
    </row>
    <row r="10" spans="2:8" ht="20.100000000000001" customHeight="1">
      <c r="B10" s="52" t="s">
        <v>93</v>
      </c>
      <c r="C10" s="53">
        <f>'Continuing Init. TSMG Budget'!E33</f>
        <v>0</v>
      </c>
    </row>
    <row r="11" spans="2:8" ht="20.100000000000001" customHeight="1">
      <c r="B11" s="52" t="s">
        <v>94</v>
      </c>
      <c r="C11" s="55">
        <f>'Continuing Init. TSMG Budget'!G33</f>
        <v>0</v>
      </c>
    </row>
    <row r="12" spans="2:8" ht="20.100000000000001" customHeight="1">
      <c r="B12" s="52" t="s">
        <v>95</v>
      </c>
      <c r="C12" s="53">
        <f>'Continuing Init. TSMG Budget'!E34</f>
        <v>0</v>
      </c>
    </row>
    <row r="13" spans="2:8" ht="20.100000000000001" customHeight="1">
      <c r="B13" s="52" t="s">
        <v>94</v>
      </c>
      <c r="C13" s="55">
        <f>'Continuing Init. TSMG Budget'!G34</f>
        <v>0</v>
      </c>
    </row>
    <row r="14" spans="2:8" ht="20.100000000000001" customHeight="1">
      <c r="B14" s="35" t="s">
        <v>96</v>
      </c>
      <c r="C14" s="37">
        <f>ROUNDUP('Continuing Init. TSMG Budget'!G21,0)</f>
        <v>0</v>
      </c>
      <c r="E14" s="43" t="s">
        <v>97</v>
      </c>
    </row>
    <row r="15" spans="2:8" ht="20.100000000000001" customHeight="1">
      <c r="B15" s="35" t="s">
        <v>98</v>
      </c>
      <c r="C15" s="35">
        <f>'Continuing Init. TSMG Budget'!F12</f>
        <v>0</v>
      </c>
      <c r="E15" s="43" t="s">
        <v>99</v>
      </c>
      <c r="G15" s="44">
        <f>'Continuing Init. TSMG Budget'!G12</f>
        <v>0</v>
      </c>
    </row>
    <row r="16" spans="2:8" ht="20.100000000000001" customHeight="1">
      <c r="B16" s="35" t="s">
        <v>100</v>
      </c>
      <c r="C16" s="36" t="str">
        <f>IF(ISBLANK('Continuing Init. TSMG Budget'!H9), " ", 'Continuing Init. TSMG Budget'!H9)</f>
        <v xml:space="preserve"> </v>
      </c>
      <c r="E16" s="43" t="s">
        <v>101</v>
      </c>
    </row>
    <row r="17" spans="2:7" ht="20.100000000000001" customHeight="1">
      <c r="B17" s="35" t="s">
        <v>102</v>
      </c>
      <c r="C17" s="37">
        <f>ROUNDUP('Continuing Init. TSMG Budget'!G28,0)</f>
        <v>0</v>
      </c>
      <c r="E17" s="43" t="s">
        <v>103</v>
      </c>
    </row>
    <row r="18" spans="2:7" ht="20.100000000000001" customHeight="1">
      <c r="B18" s="35" t="s">
        <v>104</v>
      </c>
      <c r="C18" s="37">
        <f>ROUNDUP('Continuing Init. TSMG Budget'!G57,0)</f>
        <v>0</v>
      </c>
    </row>
    <row r="19" spans="2:7" ht="20.100000000000001" customHeight="1">
      <c r="B19" s="35" t="s">
        <v>105</v>
      </c>
      <c r="C19" s="37">
        <f>ROUNDUP('Continuing Init. TSMG Budget'!G51,0)</f>
        <v>0</v>
      </c>
    </row>
    <row r="20" spans="2:7" ht="20.100000000000001" customHeight="1">
      <c r="B20" s="35" t="s">
        <v>106</v>
      </c>
      <c r="C20" s="37">
        <f>ROUNDUP('Continuing Init. TSMG Budget'!G61,0)</f>
        <v>0</v>
      </c>
    </row>
    <row r="21" spans="2:7" ht="20.100000000000001" customHeight="1">
      <c r="B21" s="35" t="s">
        <v>107</v>
      </c>
      <c r="C21" s="37">
        <f>ROUNDUP('Continuing Init. TSMG Budget'!G43,0)</f>
        <v>0</v>
      </c>
      <c r="E21" s="92" t="s">
        <v>108</v>
      </c>
    </row>
    <row r="22" spans="2:7" ht="20.100000000000001" customHeight="1">
      <c r="B22" s="35" t="s">
        <v>109</v>
      </c>
      <c r="C22" s="37">
        <f>ROUNDUP('Continuing Init. TSMG Budget'!G59,0)</f>
        <v>0</v>
      </c>
    </row>
    <row r="23" spans="2:7" ht="24.95" customHeight="1"/>
    <row r="24" spans="2:7" ht="15.95" customHeight="1" thickBot="1">
      <c r="B24" s="40" t="s">
        <v>110</v>
      </c>
      <c r="C24" s="41">
        <f>C11+C13+C14+C17+C18+C19+C20+C21+C22+G15</f>
        <v>0</v>
      </c>
      <c r="D24" s="42"/>
      <c r="E24" s="42" t="str">
        <f>IF(C24='Continuing Init. TSMG Budget'!G67, "✓ Total Budget = InfoReady Inputs", "Error")</f>
        <v>✓ Total Budget = InfoReady Inputs</v>
      </c>
      <c r="F24" s="42"/>
      <c r="G24" s="42"/>
    </row>
    <row r="25" spans="2:7" ht="15.95" thickTop="1"/>
  </sheetData>
  <mergeCells count="3">
    <mergeCell ref="B4:C5"/>
    <mergeCell ref="C7:G7"/>
    <mergeCell ref="B2:H2"/>
  </mergeCells>
  <conditionalFormatting sqref="E9">
    <cfRule type="containsText" dxfId="0" priority="1" operator="containsText" text="Reduce">
      <formula>NOT(ISERROR(SEARCH("Reduce",E9)))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AC53C3E68CFB48B73CBE16A790CBC1" ma:contentTypeVersion="18" ma:contentTypeDescription="Create a new document." ma:contentTypeScope="" ma:versionID="6227aee7c0ab551b43cfba9a3c8abb3d">
  <xsd:schema xmlns:xsd="http://www.w3.org/2001/XMLSchema" xmlns:xs="http://www.w3.org/2001/XMLSchema" xmlns:p="http://schemas.microsoft.com/office/2006/metadata/properties" xmlns:ns2="46a75d3b-b3c3-4fa8-9b2c-3ef28db3d76e" xmlns:ns3="81979975-d6b8-4137-b6b2-a5bf9015e5d2" targetNamespace="http://schemas.microsoft.com/office/2006/metadata/properties" ma:root="true" ma:fieldsID="5867360754f2bd4a66408264ddf930d2" ns2:_="" ns3:_="">
    <xsd:import namespace="46a75d3b-b3c3-4fa8-9b2c-3ef28db3d76e"/>
    <xsd:import namespace="81979975-d6b8-4137-b6b2-a5bf9015e5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a75d3b-b3c3-4fa8-9b2c-3ef28db3d7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979975-d6b8-4137-b6b2-a5bf9015e5d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946dc1-18a5-4684-834e-492b8900612c}" ma:internalName="TaxCatchAll" ma:showField="CatchAllData" ma:web="81979975-d6b8-4137-b6b2-a5bf9015e5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6a75d3b-b3c3-4fa8-9b2c-3ef28db3d76e">
      <Terms xmlns="http://schemas.microsoft.com/office/infopath/2007/PartnerControls"/>
    </lcf76f155ced4ddcb4097134ff3c332f>
    <TaxCatchAll xmlns="81979975-d6b8-4137-b6b2-a5bf9015e5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1E9C34-62E8-4FEE-BED4-401545EB131E}"/>
</file>

<file path=customXml/itemProps2.xml><?xml version="1.0" encoding="utf-8"?>
<ds:datastoreItem xmlns:ds="http://schemas.openxmlformats.org/officeDocument/2006/customXml" ds:itemID="{E210E1A1-5B85-472D-81AD-3334B51DA9E7}"/>
</file>

<file path=customXml/itemProps3.xml><?xml version="1.0" encoding="utf-8"?>
<ds:datastoreItem xmlns:ds="http://schemas.openxmlformats.org/officeDocument/2006/customXml" ds:itemID="{B6DA1A2C-D666-429B-A465-3D547F2204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Allie Walter</dc:creator>
  <cp:keywords/>
  <dc:description/>
  <cp:lastModifiedBy>Lindsay Newell</cp:lastModifiedBy>
  <cp:revision/>
  <dcterms:created xsi:type="dcterms:W3CDTF">2022-10-28T19:50:54Z</dcterms:created>
  <dcterms:modified xsi:type="dcterms:W3CDTF">2026-08-07T22:54:47Z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0x010100D3AC53C3E68CFB48B73CBE16A790CBC1</vt:lpwstr>
  </property>
  <property fmtid="{D5CDD505-2E9C-101B-9397-08002B2CF9AE}" pid="3" name="MediaServiceImageTags">
    <vt:lpwstr/>
  </property>
</Properties>
</file>