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bodin\Desktop\"/>
    </mc:Choice>
  </mc:AlternateContent>
  <bookViews>
    <workbookView xWindow="2505" yWindow="0" windowWidth="27855" windowHeight="19425" tabRatio="375" activeTab="2"/>
  </bookViews>
  <sheets>
    <sheet name="Instructions" sheetId="4" r:id="rId1"/>
    <sheet name="Rates" sheetId="3" r:id="rId2"/>
    <sheet name="Claim Form" sheetId="7" r:id="rId3"/>
    <sheet name="Inputs" sheetId="9" state="hidden" r:id="rId4"/>
    <sheet name="Sheet1" sheetId="8" state="hidden" r:id="rId5"/>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Account">Inputs!$D$1:$D$4</definedName>
    <definedName name="Chair">Inputs!$M$1:$M$17</definedName>
    <definedName name="CORPObjKEY">Inputs!$H$1:$H$18</definedName>
    <definedName name="Dean">Inputs!$L$1:$L$3</definedName>
    <definedName name="Department">Inputs!$A$1:$A$20</definedName>
    <definedName name="Deptid">Inputs!$B$1:$B$22</definedName>
    <definedName name="Fund">Inputs!$C$1:$C$2</definedName>
    <definedName name="_xlnm.Print_Area" localSheetId="2">'Claim Form'!$A$1:$P$111</definedName>
    <definedName name="_xlnm.Print_Area" localSheetId="0">Instructions!$A$1:$D$47</definedName>
    <definedName name="_xlnm.Print_Area" localSheetId="1">Rates!$C$1:$D$24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50" i="7" l="1"/>
  <c r="O12" i="7"/>
  <c r="N12" i="7"/>
  <c r="P12" i="7" s="1"/>
  <c r="H12" i="7"/>
  <c r="O110" i="7"/>
  <c r="O23" i="7"/>
  <c r="O22" i="7"/>
  <c r="O21" i="7"/>
  <c r="O20" i="7"/>
  <c r="O19" i="7"/>
  <c r="O18" i="7"/>
  <c r="O17" i="7"/>
  <c r="O16" i="7"/>
  <c r="O15" i="7"/>
  <c r="O14" i="7"/>
  <c r="O13" i="7"/>
  <c r="A1" i="8"/>
  <c r="P36" i="7"/>
  <c r="P31" i="7"/>
  <c r="H23" i="7"/>
  <c r="H22" i="7"/>
  <c r="H21" i="7"/>
  <c r="H20" i="7"/>
  <c r="H19" i="7"/>
  <c r="H18" i="7"/>
  <c r="H17" i="7"/>
  <c r="H16" i="7"/>
  <c r="H15" i="7"/>
  <c r="H14" i="7"/>
  <c r="H13" i="7"/>
  <c r="P42" i="7"/>
  <c r="I24" i="7"/>
  <c r="H24" i="7"/>
  <c r="M24" i="7"/>
  <c r="L24" i="7"/>
  <c r="K24" i="7"/>
  <c r="G24" i="7"/>
  <c r="F24" i="7"/>
  <c r="E24" i="7"/>
  <c r="N23" i="7"/>
  <c r="P23" i="7"/>
  <c r="N22" i="7"/>
  <c r="P22" i="7" s="1"/>
  <c r="N21" i="7"/>
  <c r="P21" i="7"/>
  <c r="N20" i="7"/>
  <c r="P20" i="7" s="1"/>
  <c r="N19" i="7"/>
  <c r="P19" i="7"/>
  <c r="N18" i="7"/>
  <c r="P18" i="7" s="1"/>
  <c r="N17" i="7"/>
  <c r="P17" i="7"/>
  <c r="N16" i="7"/>
  <c r="P16" i="7" s="1"/>
  <c r="N15" i="7"/>
  <c r="P15" i="7"/>
  <c r="N14" i="7"/>
  <c r="P14" i="7" s="1"/>
  <c r="N13" i="7"/>
  <c r="J24" i="7"/>
  <c r="P13" i="7"/>
  <c r="O24" i="7"/>
  <c r="P24" i="7" l="1"/>
  <c r="N24" i="7"/>
  <c r="P32" i="7" l="1"/>
  <c r="P37" i="7"/>
  <c r="P43" i="7"/>
</calcChain>
</file>

<file path=xl/comments1.xml><?xml version="1.0" encoding="utf-8"?>
<comments xmlns="http://schemas.openxmlformats.org/spreadsheetml/2006/main">
  <authors>
    <author>hstewa01</author>
    <author>mbenadib</author>
    <author>Melissa Bodin</author>
    <author>dmarshal</author>
  </authors>
  <commentList>
    <comment ref="L7" authorId="0" shapeId="0">
      <text>
        <r>
          <rPr>
            <sz val="9"/>
            <color indexed="81"/>
            <rFont val="Tahoma"/>
            <family val="2"/>
          </rPr>
          <t xml:space="preserve">Vehicle license plate # is required when claiming mileage.
</t>
        </r>
      </text>
    </comment>
    <comment ref="B9" authorId="1" shapeId="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text>
        <r>
          <rPr>
            <sz val="10"/>
            <color indexed="81"/>
            <rFont val="Tahoma"/>
            <family val="2"/>
          </rPr>
          <t>This column totals all meals expenses for domestic travel.</t>
        </r>
      </text>
    </comment>
    <comment ref="I10" authorId="1" shapeId="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text>
        <r>
          <rPr>
            <sz val="10"/>
            <color indexed="81"/>
            <rFont val="Tahoma"/>
            <family val="2"/>
          </rPr>
          <t>Enter below. 
All Misc. Travel  Expenses at or below $39.99 must have description listed if no receipt is submitted.</t>
        </r>
      </text>
    </comment>
    <comment ref="P24" authorId="0" shapeId="0">
      <text>
        <r>
          <rPr>
            <sz val="9"/>
            <color indexed="81"/>
            <rFont val="Tahoma"/>
            <family val="2"/>
          </rPr>
          <t xml:space="preserve">Total amount of
out-of-pocket expenses for the trip including traveler's ProCard expenses
</t>
        </r>
      </text>
    </comment>
    <comment ref="F27" authorId="2" shapeId="0">
      <text>
        <r>
          <rPr>
            <sz val="8"/>
            <color indexed="81"/>
            <rFont val="Tahoma"/>
            <family val="2"/>
          </rPr>
          <t xml:space="preserve">
</t>
        </r>
        <r>
          <rPr>
            <sz val="9"/>
            <color indexed="81"/>
            <rFont val="Arial"/>
            <family val="2"/>
          </rPr>
          <t xml:space="preserve">SL001    General Fund
MY015    Lottery
University Campus Programs (UCP): Org Key = Fund #
</t>
        </r>
      </text>
    </comment>
    <comment ref="G27"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7"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L27" authorId="3" shapeId="0">
      <text>
        <r>
          <rPr>
            <sz val="9"/>
            <color indexed="81"/>
            <rFont val="Tahoma"/>
            <family val="2"/>
          </rPr>
          <t>Total amount of authorized expenses for chart field string
(Can be less than Total Expenses)</t>
        </r>
      </text>
    </comment>
    <comment ref="P27" authorId="0" shapeId="0">
      <text>
        <r>
          <rPr>
            <sz val="9"/>
            <color indexed="81"/>
            <rFont val="Tahoma"/>
            <family val="2"/>
          </rPr>
          <t xml:space="preserve">Total amount of Travel Advances received prior to the trip.
</t>
        </r>
      </text>
    </comment>
    <comment ref="F28"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28"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8"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F29"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29"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9"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F30"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30"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30"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P32"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K34" authorId="2" shapeId="0">
      <text>
        <r>
          <rPr>
            <sz val="9"/>
            <color indexed="81"/>
            <rFont val="Tahoma"/>
            <family val="2"/>
          </rPr>
          <t xml:space="preserve">826000 Travel
</t>
        </r>
      </text>
    </comment>
    <comment ref="P34" authorId="3" shapeId="0">
      <text>
        <r>
          <rPr>
            <sz val="9"/>
            <color indexed="81"/>
            <rFont val="Tahoma"/>
            <family val="2"/>
          </rPr>
          <t xml:space="preserve">Total amount of Travel Advances received prior to the trip.
</t>
        </r>
      </text>
    </comment>
    <comment ref="K35" authorId="2" shapeId="0">
      <text>
        <r>
          <rPr>
            <sz val="9"/>
            <color indexed="81"/>
            <rFont val="Tahoma"/>
            <family val="2"/>
          </rPr>
          <t xml:space="preserve">826000 Travel
</t>
        </r>
      </text>
    </comment>
    <comment ref="K36" authorId="2" shapeId="0">
      <text>
        <r>
          <rPr>
            <sz val="9"/>
            <color indexed="81"/>
            <rFont val="Tahoma"/>
            <family val="2"/>
          </rPr>
          <t xml:space="preserve">826000 Travel
</t>
        </r>
      </text>
    </comment>
    <comment ref="P37"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text>
        <r>
          <rPr>
            <sz val="9"/>
            <color indexed="81"/>
            <rFont val="Tahoma"/>
            <family val="2"/>
          </rPr>
          <t xml:space="preserve">Airfare costs incurred through Giselle's direct billing. 
</t>
        </r>
      </text>
    </comment>
    <comment ref="P39" authorId="0" shapeId="0">
      <text>
        <r>
          <rPr>
            <sz val="9"/>
            <color indexed="81"/>
            <rFont val="Tahoma"/>
            <family val="2"/>
          </rPr>
          <t>Conference Fees paid via ProCard, Invoice, or another method on your behalf.</t>
        </r>
      </text>
    </comment>
    <comment ref="P40" authorId="0" shapeId="0">
      <text>
        <r>
          <rPr>
            <sz val="9"/>
            <color indexed="81"/>
            <rFont val="Tahoma"/>
            <family val="2"/>
          </rPr>
          <t xml:space="preserve">Rental Car Expenses paid via ProCard, Invoice, or another method on your behalf.
</t>
        </r>
      </text>
    </comment>
    <comment ref="P41" authorId="0" shapeId="0">
      <text>
        <r>
          <rPr>
            <sz val="9"/>
            <color indexed="81"/>
            <rFont val="Tahoma"/>
            <family val="2"/>
          </rPr>
          <t xml:space="preserve">
Other travel expenses  paid via ProCard, Invoice, or another method on your behalf.</t>
        </r>
      </text>
    </comment>
    <comment ref="L50" authorId="2" shapeId="0">
      <text>
        <r>
          <rPr>
            <sz val="12"/>
            <color indexed="81"/>
            <rFont val="Arial"/>
            <family val="2"/>
          </rPr>
          <t>Use the drop down selection for Debra or Doug as needed</t>
        </r>
      </text>
    </comment>
    <comment ref="C62" authorId="2" shapeId="0">
      <text>
        <r>
          <rPr>
            <b/>
            <sz val="11"/>
            <color indexed="81"/>
            <rFont val="Calibri"/>
            <family val="2"/>
            <scheme val="minor"/>
          </rPr>
          <t>Dates pulled from Departure and Arrival section on page 1 -  Once dates are listed above you can select from the drop down menu</t>
        </r>
        <r>
          <rPr>
            <sz val="9"/>
            <color indexed="81"/>
            <rFont val="Calibri"/>
            <family val="2"/>
            <scheme val="minor"/>
          </rPr>
          <t xml:space="preserve">
</t>
        </r>
      </text>
    </comment>
  </commentList>
</comments>
</file>

<file path=xl/comments2.xml><?xml version="1.0" encoding="utf-8"?>
<comments xmlns="http://schemas.openxmlformats.org/spreadsheetml/2006/main">
  <authors>
    <author>Melissa Bodin</author>
  </authors>
  <commentList>
    <comment ref="B1" authorId="0" shapeId="0">
      <text>
        <r>
          <rPr>
            <b/>
            <sz val="8"/>
            <color indexed="81"/>
            <rFont val="Tahoma"/>
            <family val="2"/>
          </rPr>
          <t>Deptid</t>
        </r>
        <r>
          <rPr>
            <sz val="8"/>
            <color indexed="81"/>
            <rFont val="Tahoma"/>
            <family val="2"/>
          </rPr>
          <t xml:space="preserve">
</t>
        </r>
      </text>
    </comment>
    <comment ref="C1" authorId="0" shapeId="0">
      <text>
        <r>
          <rPr>
            <b/>
            <sz val="8"/>
            <color indexed="81"/>
            <rFont val="Tahoma"/>
            <family val="2"/>
          </rPr>
          <t>Fund</t>
        </r>
        <r>
          <rPr>
            <sz val="8"/>
            <color indexed="81"/>
            <rFont val="Tahoma"/>
            <family val="2"/>
          </rPr>
          <t xml:space="preserve">
</t>
        </r>
      </text>
    </comment>
    <comment ref="D1" authorId="0" shapeId="0">
      <text>
        <r>
          <rPr>
            <b/>
            <sz val="8"/>
            <color indexed="81"/>
            <rFont val="Tahoma"/>
            <family val="2"/>
          </rPr>
          <t>Account</t>
        </r>
        <r>
          <rPr>
            <sz val="8"/>
            <color indexed="81"/>
            <rFont val="Tahoma"/>
            <family val="2"/>
          </rPr>
          <t xml:space="preserve">
</t>
        </r>
      </text>
    </comment>
    <comment ref="F1" authorId="0" shapeId="0">
      <text>
        <r>
          <rPr>
            <b/>
            <sz val="8"/>
            <color indexed="81"/>
            <rFont val="Tahoma"/>
            <family val="2"/>
          </rPr>
          <t>Program</t>
        </r>
      </text>
    </comment>
    <comment ref="G1" authorId="0" shapeId="0">
      <text>
        <r>
          <rPr>
            <b/>
            <sz val="8"/>
            <color indexed="81"/>
            <rFont val="Tahoma"/>
            <family val="2"/>
          </rPr>
          <t>Class</t>
        </r>
      </text>
    </comment>
    <comment ref="H1" authorId="0" shapeId="0">
      <text>
        <r>
          <rPr>
            <sz val="8"/>
            <color indexed="81"/>
            <rFont val="Tahoma"/>
            <family val="2"/>
          </rPr>
          <t>Corporation Org key</t>
        </r>
      </text>
    </comment>
  </commentList>
</comments>
</file>

<file path=xl/sharedStrings.xml><?xml version="1.0" encoding="utf-8"?>
<sst xmlns="http://schemas.openxmlformats.org/spreadsheetml/2006/main" count="192" uniqueCount="179">
  <si>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</si>
  <si>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</si>
  <si>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</si>
  <si>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</si>
  <si>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</si>
  <si>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</si>
  <si>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</si>
  <si>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</si>
  <si>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</si>
  <si>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</si>
  <si>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</si>
  <si>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</si>
  <si>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</si>
  <si>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</si>
  <si>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</si>
  <si>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</si>
  <si>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</si>
  <si>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</si>
  <si>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</si>
  <si>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</si>
  <si>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</si>
  <si>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</si>
  <si>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</si>
  <si>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</si>
  <si>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</si>
  <si>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</si>
  <si>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</si>
  <si>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</si>
  <si>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</si>
  <si>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</si>
  <si>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</si>
  <si>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</si>
  <si>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</si>
  <si>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Cal Poly San Luis Obispo Travel Expense Claim Form</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</si>
  <si>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</si>
  <si>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</si>
  <si>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</si>
  <si>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</si>
  <si>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</si>
  <si>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</si>
  <si>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</si>
  <si>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</si>
  <si>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</si>
  <si>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</si>
  <si>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</si>
  <si>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</si>
  <si>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</si>
  <si>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</si>
  <si>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</si>
  <si>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</si>
  <si>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</si>
  <si>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</si>
  <si>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</si>
  <si>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</si>
  <si>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</si>
  <si>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</si>
  <si>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</si>
  <si>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</si>
  <si>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</si>
  <si>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</si>
  <si>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</si>
  <si>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CPSU Advance Received</t>
  </si>
  <si>
    <t>PRINT NAME</t>
  </si>
  <si>
    <r>
      <t xml:space="preserve">EmpID  </t>
    </r>
    <r>
      <rPr>
        <i/>
        <sz val="10"/>
        <color indexed="12"/>
        <rFont val="Times New Roman"/>
        <family val="1"/>
      </rPr>
      <t>(not SS#)</t>
    </r>
  </si>
  <si>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</si>
  <si>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</si>
  <si>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</si>
  <si>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</si>
  <si>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</si>
  <si>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</si>
  <si>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</si>
  <si>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</si>
  <si>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</si>
  <si>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</si>
  <si>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</si>
  <si>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</si>
  <si>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</si>
  <si>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</si>
  <si>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</si>
  <si>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</si>
  <si>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</si>
  <si>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</si>
  <si>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</si>
  <si>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</si>
  <si>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</si>
  <si>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</si>
  <si>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</si>
  <si>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</si>
  <si>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</si>
  <si>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</si>
  <si>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</si>
  <si>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</si>
  <si>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</si>
  <si>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</si>
  <si>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</si>
  <si>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</si>
  <si>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</si>
  <si>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STATE (CPSU, including University Campus Programs)</t>
  </si>
  <si>
    <t>CAL POLY CORPORATION (CPC)</t>
  </si>
  <si>
    <t xml:space="preserve"> Domestic Meals Total</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</si>
  <si>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</si>
  <si>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</si>
  <si>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</si>
  <si>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</si>
  <si>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</si>
  <si>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</si>
  <si>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</si>
  <si>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CPSU Reimbursement Total</t>
  </si>
  <si>
    <t>Total State Amount Authorized</t>
  </si>
  <si>
    <t>Total CPC Amount Authorized</t>
  </si>
  <si>
    <t>TOTAL COST OF AUTHORIZED EXPENSES</t>
  </si>
  <si>
    <t>CPC Advance Received</t>
  </si>
  <si>
    <t xml:space="preserve">Expenses paid by traveler's CPC ProCard </t>
  </si>
  <si>
    <t>Misc. Travel Expense (Enter below)</t>
  </si>
  <si>
    <t>Total Miscellaneous expenses</t>
  </si>
  <si>
    <t>Foreign Travel Meals &amp; Incidental Expenses</t>
  </si>
  <si>
    <t>Any expenditure for $40 or more requires a receipt.</t>
  </si>
  <si>
    <t>United States Travel: Any individual expense for $40 or more must be substantiated by a receipt, this includes meals related purchases.</t>
  </si>
  <si>
    <t>International Travel: Any individual expense for $40 or more must be substantiated by a receipt, except for meals. Meals expenditures do not require receipts. However, meals and incidental costs</t>
  </si>
  <si>
    <t>such  expenditures are being claimed. Following is a non-exhaustive list of reimbursable and non-reimbursable travel related expenses. Any individual expenditures for $40 or more require a receipt.</t>
  </si>
  <si>
    <t>Receipts required for any individual expenses of $40 or more</t>
  </si>
  <si>
    <t>Receipts required for expenses of $40 or more</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</si>
  <si>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</si>
  <si>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</si>
  <si>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</si>
  <si>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DEPARTMENT CHAIR APPROVAL</t>
  </si>
  <si>
    <t>DEAN'S OFFICE APPROVAL</t>
  </si>
  <si>
    <t xml:space="preserve"> </t>
  </si>
  <si>
    <t>Type Name or Select from the list</t>
  </si>
  <si>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</si>
  <si>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SL001</t>
  </si>
  <si>
    <t>AA005</t>
  </si>
  <si>
    <t>MY015</t>
  </si>
  <si>
    <t>PA008</t>
  </si>
  <si>
    <t>CP001</t>
  </si>
  <si>
    <t>Douglas L. Epperson | Dean</t>
  </si>
  <si>
    <t xml:space="preserve">Giancarlo Fiorenza </t>
  </si>
  <si>
    <t>CU012</t>
  </si>
  <si>
    <t>Kathleen Enz Finken</t>
  </si>
  <si>
    <t xml:space="preserve">Bernard Duffy </t>
  </si>
  <si>
    <t>CU016</t>
  </si>
  <si>
    <t xml:space="preserve">Kathryn Rummell </t>
  </si>
  <si>
    <t xml:space="preserve">Denise Isom </t>
  </si>
  <si>
    <t xml:space="preserve">Ken Macro </t>
  </si>
  <si>
    <t>Mary Glick</t>
  </si>
  <si>
    <t xml:space="preserve">John Thompson </t>
  </si>
  <si>
    <t>Terry Spiller</t>
  </si>
  <si>
    <t>Elizabeth Lowham</t>
  </si>
  <si>
    <t xml:space="preserve">Jasna Jovanovic </t>
  </si>
  <si>
    <t>Terry Jones</t>
  </si>
  <si>
    <t>Josh Machamer</t>
  </si>
  <si>
    <t>Jane Lehr</t>
  </si>
  <si>
    <t>CU017</t>
  </si>
  <si>
    <t>Art &amp; Design</t>
  </si>
  <si>
    <t>Cal Poly Arts</t>
  </si>
  <si>
    <t>CLA Advancement</t>
  </si>
  <si>
    <t>CLA Dean's Office</t>
  </si>
  <si>
    <t>Communication Studies</t>
  </si>
  <si>
    <t>English</t>
  </si>
  <si>
    <t>Ethnic Studies</t>
  </si>
  <si>
    <t>Graphic Communication</t>
  </si>
  <si>
    <t>History</t>
  </si>
  <si>
    <t>Humanities</t>
  </si>
  <si>
    <t>Journalism</t>
  </si>
  <si>
    <t>Music</t>
  </si>
  <si>
    <t>Philosophy</t>
  </si>
  <si>
    <t>Political Science</t>
  </si>
  <si>
    <t>Psychology &amp; Child Development</t>
  </si>
  <si>
    <t>Social Sciences</t>
  </si>
  <si>
    <t>Spanos Theatre</t>
  </si>
  <si>
    <t>Theatre &amp; Dance</t>
  </si>
  <si>
    <t>Women's &amp; Gender Studies</t>
  </si>
  <si>
    <t>Debra Valencia-Laver  | Associate Dean</t>
  </si>
  <si>
    <t>Select One</t>
  </si>
  <si>
    <t>Kathleen Murphy</t>
  </si>
  <si>
    <t>Ken Brown</t>
  </si>
  <si>
    <t>Richard Besel</t>
  </si>
  <si>
    <t>World Languages &amp; Cultures</t>
  </si>
  <si>
    <t>Revised 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</si>
</sst>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00"/>
    <numFmt numFmtId="167" formatCode="#,##0.0"/>
    <numFmt numFmtId="168" formatCode="&quot;$&quot;#,##0.00"/>
    <numFmt numFmtId="169" formatCode="[$-409]h:mm\ AM/PM;@"/>
  </numFmts>
  <fonts count="48"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i/>
      <sz val="10"/>
      <color indexed="12"/>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sz val="10"/>
      <color theme="0"/>
      <name val="Times New Roman"/>
      <family val="1"/>
    </font>
    <font>
      <b/>
      <i/>
      <sz val="12"/>
      <name val="Times New Roman"/>
      <family val="1"/>
    </font>
    <font>
      <sz val="9"/>
      <color indexed="81"/>
      <name val="Arial"/>
      <family val="2"/>
    </font>
    <font>
      <sz val="10"/>
      <color indexed="81"/>
      <name val="Arial"/>
      <family val="2"/>
    </font>
    <font>
      <sz val="12"/>
      <color indexed="81"/>
      <name val="Arial"/>
      <family val="2"/>
    </font>
    <font>
      <b/>
      <sz val="11"/>
      <color indexed="81"/>
      <name val="Calibri"/>
      <family val="2"/>
      <scheme val="minor"/>
    </font>
    <font>
      <sz val="9"/>
      <color indexed="81"/>
      <name val="Calibri"/>
      <family val="2"/>
      <scheme val="minor"/>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right/>
      <top style="medium">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top style="thin">
        <color auto="1"/>
      </top>
      <bottom/>
      <diagonal/>
    </border>
    <border>
      <left style="thin">
        <color auto="1"/>
      </left>
      <right/>
      <top/>
      <bottom style="medium">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s>
  <cellStyleXfs count="4">
    <xf numFmtId="0" fontId="0" fillId="0" borderId="0"/>
    <xf numFmtId="44" fontId="3" fillId="0" borderId="0" applyFont="0" applyFill="0" applyBorder="0" applyAlignment="0" applyProtection="0"/>
    <xf numFmtId="0" fontId="29" fillId="0" borderId="0" applyNumberFormat="0" applyFill="0" applyBorder="0" applyAlignment="0" applyProtection="0"/>
    <xf numFmtId="0" fontId="1" fillId="0" borderId="0"/>
  </cellStyleXfs>
  <cellXfs count="301">
    <xf numFmtId="0" fontId="0" fillId="0" borderId="0" xfId="0"/>
    <xf numFmtId="0" fontId="30"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20"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2" fillId="0" borderId="28" xfId="0" applyFont="1" applyBorder="1" applyAlignment="1">
      <alignment vertical="center" wrapText="1"/>
    </xf>
    <xf numFmtId="0" fontId="23" fillId="0" borderId="28" xfId="0" applyFont="1" applyBorder="1" applyAlignment="1">
      <alignment vertical="center" wrapText="1"/>
    </xf>
    <xf numFmtId="0" fontId="32" fillId="0" borderId="29" xfId="0" applyFont="1" applyBorder="1" applyAlignment="1">
      <alignment vertical="center" wrapText="1"/>
    </xf>
    <xf numFmtId="0" fontId="23" fillId="0" borderId="29" xfId="0" applyFont="1" applyBorder="1" applyAlignment="1">
      <alignment vertical="center" wrapText="1"/>
    </xf>
    <xf numFmtId="0" fontId="33" fillId="0" borderId="29" xfId="0" applyFont="1" applyBorder="1" applyAlignment="1">
      <alignment vertical="center" wrapText="1"/>
    </xf>
    <xf numFmtId="0" fontId="23" fillId="0" borderId="29" xfId="0" applyFont="1" applyBorder="1" applyAlignment="1">
      <alignment horizontal="left" vertical="center" wrapText="1"/>
    </xf>
    <xf numFmtId="0" fontId="24" fillId="0" borderId="29" xfId="0" applyFont="1" applyBorder="1" applyAlignment="1">
      <alignment horizontal="left" vertical="center" wrapText="1"/>
    </xf>
    <xf numFmtId="0" fontId="25" fillId="0" borderId="29" xfId="0" applyFont="1" applyBorder="1"/>
    <xf numFmtId="0" fontId="25" fillId="0" borderId="16" xfId="0" applyFont="1" applyBorder="1"/>
    <xf numFmtId="0" fontId="24" fillId="0" borderId="16" xfId="0" applyFont="1" applyBorder="1" applyAlignment="1">
      <alignment horizontal="left" vertical="center" wrapText="1"/>
    </xf>
    <xf numFmtId="0" fontId="33" fillId="0" borderId="16" xfId="0" applyFont="1" applyBorder="1" applyAlignment="1">
      <alignment vertical="center" wrapText="1"/>
    </xf>
    <xf numFmtId="0" fontId="32" fillId="0" borderId="28" xfId="0" applyFont="1" applyBorder="1" applyAlignment="1">
      <alignment vertical="center"/>
    </xf>
    <xf numFmtId="0" fontId="24" fillId="0" borderId="28" xfId="0" applyFont="1" applyBorder="1" applyAlignment="1">
      <alignment vertical="center" wrapText="1"/>
    </xf>
    <xf numFmtId="0" fontId="34" fillId="0" borderId="29" xfId="0" applyFont="1" applyBorder="1" applyAlignment="1">
      <alignment vertical="center"/>
    </xf>
    <xf numFmtId="0" fontId="23" fillId="0" borderId="16" xfId="0" applyFont="1" applyBorder="1"/>
    <xf numFmtId="0" fontId="33" fillId="0" borderId="0" xfId="0" applyFont="1" applyAlignment="1">
      <alignment vertical="center"/>
    </xf>
    <xf numFmtId="0" fontId="23" fillId="0" borderId="0" xfId="0" applyFont="1"/>
    <xf numFmtId="0" fontId="27" fillId="0" borderId="4" xfId="0" applyFont="1" applyBorder="1" applyAlignment="1">
      <alignment horizontal="center" wrapText="1"/>
    </xf>
    <xf numFmtId="4" fontId="31" fillId="0" borderId="10" xfId="1" applyNumberFormat="1" applyFont="1" applyBorder="1" applyAlignment="1" applyProtection="1">
      <alignment horizontal="center" vertical="center"/>
      <protection locked="0"/>
    </xf>
    <xf numFmtId="4" fontId="31" fillId="0" borderId="7" xfId="1" applyNumberFormat="1" applyFont="1" applyBorder="1" applyAlignment="1" applyProtection="1">
      <alignment horizontal="center" vertical="center"/>
      <protection locked="0"/>
    </xf>
    <xf numFmtId="0" fontId="20" fillId="0" borderId="7" xfId="0" applyFont="1" applyBorder="1" applyAlignment="1" applyProtection="1">
      <alignment horizontal="center" wrapText="1"/>
      <protection locked="0"/>
    </xf>
    <xf numFmtId="164" fontId="31" fillId="0" borderId="35" xfId="0" applyNumberFormat="1" applyFont="1" applyBorder="1" applyAlignment="1" applyProtection="1">
      <alignment horizontal="center" vertical="center"/>
      <protection locked="0"/>
    </xf>
    <xf numFmtId="164" fontId="31" fillId="0" borderId="18" xfId="0" applyNumberFormat="1" applyFont="1" applyBorder="1" applyAlignment="1" applyProtection="1">
      <alignment horizontal="center" vertical="center"/>
      <protection locked="0"/>
    </xf>
    <xf numFmtId="0" fontId="5" fillId="4" borderId="20" xfId="0" applyFont="1" applyFill="1" applyBorder="1" applyAlignment="1" applyProtection="1">
      <alignment horizontal="left" vertical="center"/>
    </xf>
    <xf numFmtId="0" fontId="5" fillId="4" borderId="33" xfId="0" applyFont="1" applyFill="1" applyBorder="1" applyAlignment="1" applyProtection="1">
      <alignment horizontal="left" vertical="center"/>
    </xf>
    <xf numFmtId="8" fontId="35" fillId="0" borderId="37" xfId="1" applyNumberFormat="1" applyFont="1" applyBorder="1" applyAlignment="1" applyProtection="1">
      <alignment horizontal="right" vertical="center"/>
      <protection locked="0"/>
    </xf>
    <xf numFmtId="8" fontId="35" fillId="0" borderId="39" xfId="1" applyNumberFormat="1" applyFont="1" applyBorder="1" applyAlignment="1" applyProtection="1">
      <alignment horizontal="right" vertical="center"/>
      <protection locked="0"/>
    </xf>
    <xf numFmtId="8" fontId="35" fillId="0" borderId="33" xfId="1" applyNumberFormat="1" applyFont="1" applyBorder="1" applyAlignment="1" applyProtection="1">
      <alignment horizontal="right" vertical="center"/>
      <protection locked="0"/>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16" fillId="0" borderId="0" xfId="0" applyFont="1" applyProtection="1"/>
    <xf numFmtId="0" fontId="0" fillId="0" borderId="0" xfId="0" applyFill="1" applyBorder="1" applyProtection="1"/>
    <xf numFmtId="0" fontId="16" fillId="0" borderId="0" xfId="0" applyFont="1" applyFill="1" applyBorder="1" applyProtection="1"/>
    <xf numFmtId="0" fontId="4" fillId="0" borderId="0" xfId="0" applyFont="1" applyFill="1" applyProtection="1"/>
    <xf numFmtId="0" fontId="3" fillId="0" borderId="11" xfId="0" applyFont="1" applyBorder="1" applyAlignment="1" applyProtection="1">
      <alignment horizontal="center"/>
    </xf>
    <xf numFmtId="0" fontId="3" fillId="0" borderId="17" xfId="0" applyFont="1" applyBorder="1" applyAlignment="1" applyProtection="1">
      <alignment horizontal="center"/>
    </xf>
    <xf numFmtId="0" fontId="3" fillId="0" borderId="11"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17" xfId="0" applyFont="1" applyBorder="1" applyAlignment="1" applyProtection="1">
      <alignment horizontal="center" wrapText="1"/>
    </xf>
    <xf numFmtId="4" fontId="31" fillId="3" borderId="7" xfId="1" applyNumberFormat="1" applyFont="1" applyFill="1" applyBorder="1" applyAlignment="1" applyProtection="1">
      <alignment horizontal="center" vertical="center"/>
    </xf>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4" borderId="1" xfId="0" applyFill="1" applyBorder="1" applyProtection="1"/>
    <xf numFmtId="0" fontId="8" fillId="4" borderId="1" xfId="0" applyFont="1" applyFill="1" applyBorder="1" applyAlignment="1" applyProtection="1">
      <alignment horizontal="center" vertical="center"/>
    </xf>
    <xf numFmtId="7" fontId="8" fillId="4" borderId="1"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2" fillId="4" borderId="1" xfId="0" applyFont="1" applyFill="1" applyBorder="1" applyAlignment="1" applyProtection="1">
      <alignment horizontal="center" vertical="center"/>
    </xf>
    <xf numFmtId="0" fontId="0" fillId="4" borderId="24" xfId="0" applyFill="1" applyBorder="1" applyProtection="1"/>
    <xf numFmtId="0" fontId="0" fillId="4" borderId="14" xfId="0" applyFill="1" applyBorder="1" applyProtection="1"/>
    <xf numFmtId="0" fontId="0" fillId="4" borderId="0" xfId="0" applyFill="1" applyBorder="1" applyProtection="1"/>
    <xf numFmtId="0" fontId="0" fillId="4" borderId="0" xfId="0" applyFill="1" applyBorder="1" applyAlignment="1" applyProtection="1">
      <alignment vertical="center"/>
    </xf>
    <xf numFmtId="0" fontId="2" fillId="4"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0" fillId="4" borderId="15" xfId="0" applyFill="1" applyBorder="1" applyProtection="1"/>
    <xf numFmtId="0" fontId="0" fillId="4" borderId="11" xfId="0" applyFill="1" applyBorder="1" applyProtection="1"/>
    <xf numFmtId="0" fontId="0" fillId="4" borderId="12" xfId="0" applyFill="1" applyBorder="1" applyProtection="1"/>
    <xf numFmtId="0" fontId="9" fillId="4" borderId="12" xfId="0" applyFont="1" applyFill="1" applyBorder="1" applyAlignment="1" applyProtection="1">
      <alignment vertical="center"/>
    </xf>
    <xf numFmtId="0" fontId="0" fillId="4" borderId="12" xfId="0" applyFill="1" applyBorder="1" applyAlignment="1" applyProtection="1">
      <alignment vertical="center"/>
    </xf>
    <xf numFmtId="0" fontId="8" fillId="4" borderId="1" xfId="0" applyFont="1" applyFill="1" applyBorder="1" applyAlignment="1" applyProtection="1">
      <alignment vertical="center"/>
    </xf>
    <xf numFmtId="0" fontId="2" fillId="4" borderId="0" xfId="0" applyFont="1" applyFill="1" applyBorder="1" applyAlignment="1" applyProtection="1">
      <alignment horizontal="right" vertical="center"/>
    </xf>
    <xf numFmtId="0" fontId="7" fillId="4" borderId="14"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2" fillId="4" borderId="12" xfId="0" applyFont="1" applyFill="1" applyBorder="1" applyAlignment="1" applyProtection="1">
      <alignment horizontal="right" vertical="center"/>
    </xf>
    <xf numFmtId="4" fontId="31" fillId="4" borderId="1" xfId="1" applyNumberFormat="1" applyFont="1" applyFill="1" applyBorder="1" applyAlignment="1" applyProtection="1">
      <alignment horizontal="center" vertical="center"/>
    </xf>
    <xf numFmtId="4" fontId="36" fillId="4" borderId="1" xfId="1" applyNumberFormat="1" applyFont="1" applyFill="1" applyBorder="1" applyAlignment="1" applyProtection="1">
      <alignment horizontal="right" vertical="center"/>
    </xf>
    <xf numFmtId="164" fontId="36" fillId="4" borderId="14" xfId="0" applyNumberFormat="1" applyFont="1" applyFill="1" applyBorder="1" applyAlignment="1" applyProtection="1">
      <alignment horizontal="left" vertical="center"/>
    </xf>
    <xf numFmtId="0" fontId="2" fillId="4" borderId="0" xfId="0" applyFont="1" applyFill="1" applyBorder="1" applyAlignment="1" applyProtection="1">
      <alignment horizontal="left"/>
    </xf>
    <xf numFmtId="4" fontId="31" fillId="4" borderId="0" xfId="1" applyNumberFormat="1"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5" fillId="0" borderId="0" xfId="0" applyFont="1" applyProtection="1"/>
    <xf numFmtId="0" fontId="25" fillId="0" borderId="0" xfId="0" applyFont="1" applyBorder="1" applyAlignment="1" applyProtection="1">
      <alignment horizontal="right" vertical="center"/>
    </xf>
    <xf numFmtId="0" fontId="25"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4" borderId="13" xfId="0" applyFont="1" applyFill="1" applyBorder="1" applyAlignment="1" applyProtection="1">
      <alignment vertical="center"/>
    </xf>
    <xf numFmtId="0" fontId="40" fillId="0" borderId="0" xfId="0" applyFont="1" applyFill="1" applyProtection="1"/>
    <xf numFmtId="4" fontId="3" fillId="0" borderId="0" xfId="0" applyNumberFormat="1" applyFont="1" applyProtection="1"/>
    <xf numFmtId="167" fontId="31" fillId="0" borderId="7" xfId="0" applyNumberFormat="1" applyFont="1" applyBorder="1" applyAlignment="1" applyProtection="1">
      <alignment horizontal="center" vertical="center"/>
      <protection locked="0"/>
    </xf>
    <xf numFmtId="167" fontId="31"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4" fillId="4" borderId="1" xfId="0" applyFont="1" applyFill="1" applyBorder="1" applyAlignment="1" applyProtection="1">
      <alignment horizontal="left" vertical="center"/>
    </xf>
    <xf numFmtId="0" fontId="11" fillId="0" borderId="10" xfId="0" applyFont="1" applyBorder="1" applyAlignment="1" applyProtection="1">
      <alignment horizontal="left" vertical="center"/>
      <protection locked="0"/>
    </xf>
    <xf numFmtId="0" fontId="29" fillId="0" borderId="0" xfId="2" applyAlignment="1" applyProtection="1">
      <alignment horizontal="left"/>
      <protection locked="0"/>
    </xf>
    <xf numFmtId="8" fontId="0" fillId="0" borderId="0" xfId="0" applyNumberFormat="1" applyFill="1" applyBorder="1" applyProtection="1"/>
    <xf numFmtId="0" fontId="3" fillId="4" borderId="0" xfId="0" applyFont="1" applyFill="1" applyBorder="1" applyAlignment="1" applyProtection="1">
      <alignment horizontal="right"/>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4" fontId="31" fillId="4" borderId="12" xfId="1" applyNumberFormat="1" applyFont="1" applyFill="1" applyBorder="1" applyAlignment="1" applyProtection="1">
      <alignment horizontal="center" vertical="center"/>
    </xf>
    <xf numFmtId="164" fontId="36" fillId="4" borderId="12" xfId="0" applyNumberFormat="1" applyFont="1" applyFill="1" applyBorder="1" applyAlignment="1" applyProtection="1">
      <alignment vertical="center"/>
    </xf>
    <xf numFmtId="0" fontId="2" fillId="4" borderId="12" xfId="0" applyFont="1" applyFill="1" applyBorder="1" applyAlignment="1" applyProtection="1"/>
    <xf numFmtId="0" fontId="2" fillId="4"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7" fillId="0" borderId="38" xfId="1" applyNumberFormat="1" applyFont="1" applyFill="1" applyBorder="1" applyAlignment="1" applyProtection="1">
      <alignment horizontal="right" vertical="center"/>
    </xf>
    <xf numFmtId="164" fontId="31" fillId="0" borderId="47" xfId="0" applyNumberFormat="1" applyFont="1" applyBorder="1" applyAlignment="1" applyProtection="1">
      <alignment horizontal="center" vertical="center"/>
      <protection locked="0"/>
    </xf>
    <xf numFmtId="0" fontId="20" fillId="0" borderId="45" xfId="0" applyFont="1" applyBorder="1" applyAlignment="1" applyProtection="1">
      <alignment horizontal="center" wrapText="1"/>
      <protection locked="0"/>
    </xf>
    <xf numFmtId="4" fontId="31" fillId="0" borderId="45" xfId="1" applyNumberFormat="1" applyFont="1" applyBorder="1" applyAlignment="1" applyProtection="1">
      <alignment horizontal="center" vertical="center"/>
      <protection locked="0"/>
    </xf>
    <xf numFmtId="167" fontId="31" fillId="0" borderId="45" xfId="0" applyNumberFormat="1" applyFont="1" applyBorder="1" applyAlignment="1" applyProtection="1">
      <alignment horizontal="center" vertical="center"/>
      <protection locked="0"/>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4" fontId="12" fillId="0" borderId="41" xfId="1" applyNumberFormat="1" applyFont="1" applyFill="1" applyBorder="1" applyAlignment="1" applyProtection="1">
      <alignment horizontal="center" vertical="center"/>
    </xf>
    <xf numFmtId="4" fontId="12" fillId="0" borderId="50" xfId="1" applyNumberFormat="1" applyFont="1" applyFill="1" applyBorder="1" applyAlignment="1" applyProtection="1">
      <alignment horizontal="center" vertical="center"/>
    </xf>
    <xf numFmtId="4" fontId="37" fillId="0" borderId="7" xfId="1" applyNumberFormat="1" applyFont="1" applyBorder="1" applyAlignment="1" applyProtection="1">
      <alignment horizontal="center" vertical="center"/>
    </xf>
    <xf numFmtId="4" fontId="37" fillId="0" borderId="48" xfId="1" applyNumberFormat="1" applyFont="1" applyBorder="1" applyAlignment="1" applyProtection="1">
      <alignment horizontal="center" vertical="center"/>
    </xf>
    <xf numFmtId="4" fontId="37" fillId="0" borderId="10" xfId="1" applyNumberFormat="1" applyFont="1" applyBorder="1" applyAlignment="1" applyProtection="1">
      <alignment horizontal="center" vertical="center"/>
    </xf>
    <xf numFmtId="4" fontId="37" fillId="0" borderId="45" xfId="1" applyNumberFormat="1" applyFont="1" applyBorder="1" applyAlignment="1" applyProtection="1">
      <alignment horizontal="center" vertical="center"/>
    </xf>
    <xf numFmtId="4" fontId="37" fillId="0" borderId="36" xfId="1" applyNumberFormat="1" applyFont="1" applyBorder="1" applyAlignment="1" applyProtection="1">
      <alignment horizontal="center" vertical="center"/>
    </xf>
    <xf numFmtId="4" fontId="37" fillId="0" borderId="49"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xf>
    <xf numFmtId="2" fontId="12" fillId="2" borderId="51" xfId="0" applyNumberFormat="1" applyFont="1" applyFill="1" applyBorder="1" applyAlignment="1" applyProtection="1">
      <alignment vertical="center"/>
      <protection locked="0"/>
    </xf>
    <xf numFmtId="8" fontId="37" fillId="0" borderId="28" xfId="1" applyNumberFormat="1" applyFont="1" applyFill="1" applyBorder="1" applyAlignment="1" applyProtection="1">
      <alignment horizontal="right" vertical="center"/>
    </xf>
    <xf numFmtId="8" fontId="37" fillId="0" borderId="16" xfId="1" applyNumberFormat="1" applyFont="1" applyFill="1" applyBorder="1" applyAlignment="1" applyProtection="1">
      <alignment horizontal="right" vertical="center"/>
    </xf>
    <xf numFmtId="164" fontId="36" fillId="4" borderId="11" xfId="0" applyNumberFormat="1" applyFont="1" applyFill="1" applyBorder="1" applyAlignment="1" applyProtection="1">
      <alignment horizontal="left" vertical="center"/>
    </xf>
    <xf numFmtId="0" fontId="2" fillId="4"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4" borderId="14" xfId="0" applyFill="1" applyBorder="1" applyAlignment="1" applyProtection="1">
      <alignment wrapText="1"/>
    </xf>
    <xf numFmtId="164" fontId="0" fillId="4" borderId="11" xfId="0" applyNumberFormat="1" applyFill="1" applyBorder="1" applyProtection="1"/>
    <xf numFmtId="0" fontId="0" fillId="4" borderId="17" xfId="0" applyFill="1" applyBorder="1" applyProtection="1"/>
    <xf numFmtId="0" fontId="0" fillId="4" borderId="15" xfId="0" applyFill="1" applyBorder="1" applyAlignment="1" applyProtection="1">
      <alignment wrapText="1"/>
    </xf>
    <xf numFmtId="14" fontId="0" fillId="0" borderId="0" xfId="0" applyNumberFormat="1" applyFill="1" applyProtection="1"/>
    <xf numFmtId="164" fontId="2" fillId="0" borderId="10" xfId="0" applyNumberFormat="1" applyFont="1" applyFill="1" applyBorder="1" applyAlignment="1" applyProtection="1">
      <alignment horizontal="center"/>
      <protection locked="0"/>
    </xf>
    <xf numFmtId="164" fontId="12" fillId="5" borderId="10" xfId="0" applyNumberFormat="1" applyFont="1" applyFill="1" applyBorder="1" applyAlignment="1" applyProtection="1">
      <alignment wrapText="1"/>
    </xf>
    <xf numFmtId="0" fontId="12" fillId="5" borderId="10" xfId="0" applyFont="1" applyFill="1" applyBorder="1" applyAlignment="1" applyProtection="1">
      <alignment wrapText="1"/>
    </xf>
    <xf numFmtId="168" fontId="2" fillId="5" borderId="46" xfId="0" applyNumberFormat="1" applyFont="1" applyFill="1" applyBorder="1" applyProtection="1"/>
    <xf numFmtId="168" fontId="2" fillId="0" borderId="10" xfId="0" applyNumberFormat="1" applyFont="1" applyFill="1" applyBorder="1" applyProtection="1">
      <protection locked="0"/>
    </xf>
    <xf numFmtId="168" fontId="2" fillId="0" borderId="45" xfId="0" applyNumberFormat="1" applyFont="1" applyFill="1" applyBorder="1" applyProtection="1">
      <protection locked="0"/>
    </xf>
    <xf numFmtId="169" fontId="31" fillId="0" borderId="7" xfId="0" applyNumberFormat="1" applyFont="1" applyBorder="1" applyAlignment="1" applyProtection="1">
      <alignment horizontal="center" vertical="center"/>
      <protection locked="0"/>
    </xf>
    <xf numFmtId="169" fontId="31" fillId="0" borderId="10" xfId="0" applyNumberFormat="1" applyFont="1" applyBorder="1" applyAlignment="1" applyProtection="1">
      <alignment horizontal="center" vertical="center"/>
      <protection locked="0"/>
    </xf>
    <xf numFmtId="169" fontId="31" fillId="0" borderId="45" xfId="0" applyNumberFormat="1" applyFont="1" applyBorder="1" applyAlignment="1" applyProtection="1">
      <alignment horizontal="center" vertical="center"/>
      <protection locked="0"/>
    </xf>
    <xf numFmtId="0" fontId="5" fillId="4" borderId="2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0" fontId="12"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protection locked="0"/>
    </xf>
    <xf numFmtId="0" fontId="5" fillId="4" borderId="4" xfId="0" applyFont="1" applyFill="1" applyBorder="1" applyAlignment="1" applyProtection="1">
      <alignment horizontal="left" vertical="center"/>
    </xf>
    <xf numFmtId="0" fontId="5" fillId="4" borderId="3"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51" xfId="0" applyFont="1" applyFill="1" applyBorder="1" applyAlignment="1" applyProtection="1">
      <alignment vertical="center"/>
    </xf>
    <xf numFmtId="0" fontId="0" fillId="0" borderId="7" xfId="0" applyBorder="1" applyAlignment="1" applyProtection="1">
      <alignment horizontal="left"/>
      <protection locked="0"/>
    </xf>
    <xf numFmtId="14" fontId="0" fillId="0" borderId="7" xfId="0" applyNumberFormat="1" applyFill="1" applyBorder="1" applyAlignment="1" applyProtection="1">
      <alignment vertical="center"/>
      <protection locked="0"/>
    </xf>
    <xf numFmtId="14" fontId="0" fillId="0" borderId="36" xfId="0" applyNumberFormat="1" applyFill="1" applyBorder="1" applyAlignment="1" applyProtection="1">
      <alignment vertical="center"/>
      <protection locked="0"/>
    </xf>
    <xf numFmtId="0" fontId="5" fillId="4" borderId="2" xfId="0" applyFont="1" applyFill="1" applyBorder="1" applyAlignment="1" applyProtection="1">
      <alignment horizontal="left" vertical="center"/>
    </xf>
    <xf numFmtId="0" fontId="47" fillId="0" borderId="0" xfId="3" applyFont="1" applyAlignment="1">
      <alignment horizontal="right"/>
    </xf>
    <xf numFmtId="0" fontId="47" fillId="0" borderId="0" xfId="3" applyFont="1"/>
    <xf numFmtId="0" fontId="5" fillId="4" borderId="1" xfId="0" applyFont="1" applyFill="1" applyBorder="1" applyAlignment="1" applyProtection="1">
      <alignment horizontal="left" vertical="center"/>
    </xf>
    <xf numFmtId="0" fontId="27" fillId="0" borderId="0" xfId="0" applyFont="1" applyAlignment="1">
      <alignment horizontal="center"/>
    </xf>
    <xf numFmtId="0" fontId="41" fillId="0" borderId="6" xfId="0" applyFont="1" applyBorder="1" applyAlignment="1" applyProtection="1">
      <alignment horizontal="right"/>
    </xf>
    <xf numFmtId="0" fontId="13" fillId="0" borderId="1" xfId="0" applyFont="1" applyBorder="1" applyAlignment="1" applyProtection="1">
      <alignment horizontal="left"/>
    </xf>
    <xf numFmtId="0" fontId="25" fillId="0" borderId="1" xfId="0" applyFont="1" applyBorder="1" applyAlignment="1" applyProtection="1">
      <alignment horizontal="left"/>
    </xf>
    <xf numFmtId="0" fontId="4" fillId="4" borderId="1"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3" fillId="0" borderId="28" xfId="0" applyFont="1" applyBorder="1" applyAlignment="1" applyProtection="1">
      <alignment horizontal="center" wrapText="1"/>
    </xf>
    <xf numFmtId="0" fontId="3" fillId="0" borderId="16" xfId="0" applyFont="1" applyBorder="1" applyAlignment="1" applyProtection="1">
      <alignment horizontal="center" wrapText="1"/>
    </xf>
    <xf numFmtId="0" fontId="4" fillId="4" borderId="1" xfId="0" applyFont="1" applyFill="1" applyBorder="1" applyAlignment="1" applyProtection="1">
      <alignment horizontal="left" vertical="center"/>
    </xf>
    <xf numFmtId="0" fontId="11" fillId="0" borderId="10"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4" fillId="4" borderId="0"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16" fillId="0" borderId="9" xfId="0" applyFont="1" applyBorder="1" applyAlignment="1" applyProtection="1">
      <alignment horizontal="left"/>
      <protection locked="0"/>
    </xf>
    <xf numFmtId="0" fontId="16" fillId="0" borderId="26" xfId="0" applyFont="1" applyBorder="1" applyAlignment="1" applyProtection="1">
      <alignment horizontal="left"/>
      <protection locked="0"/>
    </xf>
    <xf numFmtId="0" fontId="3" fillId="0" borderId="13"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24" xfId="0" applyFont="1" applyBorder="1" applyAlignment="1" applyProtection="1">
      <alignment horizontal="center" wrapText="1"/>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4" borderId="1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164" fontId="36" fillId="4" borderId="11" xfId="0" applyNumberFormat="1" applyFont="1" applyFill="1" applyBorder="1" applyAlignment="1" applyProtection="1">
      <alignment horizontal="left" vertical="center"/>
    </xf>
    <xf numFmtId="0" fontId="2" fillId="4" borderId="12" xfId="0" applyFont="1" applyFill="1" applyBorder="1" applyAlignment="1" applyProtection="1">
      <alignment horizontal="left"/>
    </xf>
    <xf numFmtId="4" fontId="35" fillId="0" borderId="10" xfId="1" applyNumberFormat="1" applyFont="1" applyFill="1" applyBorder="1" applyAlignment="1" applyProtection="1">
      <alignment horizontal="left" vertical="center"/>
      <protection locked="0"/>
    </xf>
    <xf numFmtId="4" fontId="35" fillId="0" borderId="22" xfId="1" applyNumberFormat="1" applyFont="1" applyFill="1" applyBorder="1" applyAlignment="1" applyProtection="1">
      <alignment horizontal="left" vertical="center"/>
      <protection locked="0"/>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4" borderId="13"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4" fillId="4" borderId="13" xfId="0" applyFont="1" applyFill="1" applyBorder="1" applyAlignment="1" applyProtection="1">
      <alignment vertical="center"/>
    </xf>
    <xf numFmtId="0" fontId="4" fillId="4" borderId="1" xfId="0" applyFont="1" applyFill="1" applyBorder="1" applyAlignment="1" applyProtection="1">
      <alignment vertical="center"/>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 fillId="4" borderId="14" xfId="0" applyFont="1" applyFill="1" applyBorder="1" applyAlignment="1" applyProtection="1">
      <alignment vertical="center"/>
    </xf>
    <xf numFmtId="0" fontId="4" fillId="4" borderId="14" xfId="0" applyFont="1" applyFill="1" applyBorder="1" applyAlignment="1" applyProtection="1">
      <alignment horizontal="left" vertical="center" wrapText="1"/>
    </xf>
    <xf numFmtId="0" fontId="4" fillId="4" borderId="44" xfId="0" applyFont="1" applyFill="1" applyBorder="1" applyAlignment="1" applyProtection="1">
      <alignment vertical="center"/>
    </xf>
    <xf numFmtId="0" fontId="4" fillId="4" borderId="43" xfId="0" applyFont="1" applyFill="1" applyBorder="1" applyAlignment="1" applyProtection="1">
      <alignment vertical="center"/>
    </xf>
    <xf numFmtId="0" fontId="4" fillId="4" borderId="22" xfId="0" applyFont="1" applyFill="1" applyBorder="1" applyAlignment="1" applyProtection="1">
      <alignment vertical="center"/>
    </xf>
    <xf numFmtId="0" fontId="4" fillId="4" borderId="0" xfId="0" applyFont="1" applyFill="1" applyBorder="1" applyAlignment="1" applyProtection="1">
      <alignment horizontal="left" vertical="center"/>
    </xf>
    <xf numFmtId="0" fontId="4" fillId="4" borderId="15" xfId="0" applyFont="1" applyFill="1" applyBorder="1" applyAlignment="1" applyProtection="1">
      <alignment horizontal="left" vertical="center"/>
    </xf>
    <xf numFmtId="166" fontId="11" fillId="0" borderId="10" xfId="0" applyNumberFormat="1" applyFont="1" applyBorder="1" applyAlignment="1" applyProtection="1">
      <alignment horizontal="left" vertical="center"/>
    </xf>
    <xf numFmtId="166" fontId="11" fillId="0" borderId="25" xfId="0" applyNumberFormat="1" applyFont="1" applyBorder="1" applyAlignment="1" applyProtection="1">
      <alignment horizontal="left" vertical="center"/>
    </xf>
    <xf numFmtId="0" fontId="11" fillId="0" borderId="10" xfId="0" applyFont="1" applyFill="1" applyBorder="1" applyAlignment="1" applyProtection="1">
      <alignment horizontal="center" vertical="center"/>
      <protection locked="0"/>
    </xf>
    <xf numFmtId="0" fontId="35" fillId="0" borderId="28" xfId="0" applyFont="1" applyFill="1" applyBorder="1" applyAlignment="1" applyProtection="1">
      <alignment horizontal="center" wrapText="1"/>
    </xf>
    <xf numFmtId="0" fontId="35" fillId="0" borderId="16" xfId="0" applyFont="1" applyFill="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11" fillId="0" borderId="10" xfId="0" applyFont="1" applyFill="1" applyBorder="1" applyAlignment="1" applyProtection="1">
      <alignment vertical="center"/>
      <protection locked="0"/>
    </xf>
    <xf numFmtId="0" fontId="3" fillId="0" borderId="12" xfId="0" applyFont="1" applyBorder="1" applyAlignment="1" applyProtection="1">
      <alignment horizontal="center" wrapText="1"/>
    </xf>
    <xf numFmtId="0" fontId="2" fillId="0" borderId="2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1" fillId="0" borderId="43"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29" fillId="0" borderId="0" xfId="2" applyBorder="1" applyAlignment="1" applyProtection="1">
      <alignment horizontal="center"/>
      <protection locked="0"/>
    </xf>
    <xf numFmtId="4" fontId="36" fillId="4" borderId="1" xfId="1" applyNumberFormat="1" applyFont="1" applyFill="1" applyBorder="1" applyAlignment="1" applyProtection="1">
      <alignment horizontal="right" vertical="center"/>
    </xf>
    <xf numFmtId="0" fontId="2" fillId="4" borderId="19" xfId="0" applyFont="1" applyFill="1" applyBorder="1" applyAlignment="1" applyProtection="1">
      <alignment horizontal="right" vertical="center"/>
    </xf>
    <xf numFmtId="164" fontId="36" fillId="4" borderId="13" xfId="0" applyNumberFormat="1" applyFont="1" applyFill="1" applyBorder="1" applyAlignment="1" applyProtection="1">
      <alignment horizontal="left" vertical="center"/>
    </xf>
    <xf numFmtId="0" fontId="2" fillId="4" borderId="1" xfId="0" applyFont="1" applyFill="1" applyBorder="1" applyAlignment="1" applyProtection="1">
      <alignment horizontal="left"/>
    </xf>
    <xf numFmtId="0" fontId="0" fillId="0" borderId="1" xfId="0" applyBorder="1" applyAlignment="1"/>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6" fillId="4" borderId="0" xfId="1" applyNumberFormat="1" applyFont="1" applyFill="1" applyBorder="1" applyAlignment="1" applyProtection="1">
      <alignment horizontal="right" vertical="center"/>
    </xf>
    <xf numFmtId="0" fontId="2" fillId="4" borderId="42" xfId="0" applyFont="1" applyFill="1" applyBorder="1" applyAlignment="1" applyProtection="1">
      <alignment horizontal="right" vertical="center"/>
    </xf>
    <xf numFmtId="4" fontId="36" fillId="4" borderId="12" xfId="1" applyNumberFormat="1"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5" fillId="0" borderId="21" xfId="1" applyNumberFormat="1" applyFont="1" applyFill="1" applyBorder="1" applyAlignment="1" applyProtection="1">
      <alignment horizontal="left" vertical="center"/>
      <protection locked="0"/>
    </xf>
    <xf numFmtId="4" fontId="35" fillId="0" borderId="12" xfId="1" applyNumberFormat="1" applyFont="1" applyFill="1" applyBorder="1" applyAlignment="1" applyProtection="1">
      <alignment horizontal="left" vertical="center"/>
      <protection locked="0"/>
    </xf>
    <xf numFmtId="4" fontId="35" fillId="0" borderId="8" xfId="1" applyNumberFormat="1" applyFont="1" applyFill="1" applyBorder="1" applyAlignment="1" applyProtection="1">
      <alignment horizontal="left" vertical="center"/>
      <protection locked="0"/>
    </xf>
    <xf numFmtId="14" fontId="3" fillId="0" borderId="31" xfId="0" applyNumberFormat="1" applyFont="1" applyFill="1" applyBorder="1" applyAlignment="1" applyProtection="1">
      <alignment horizontal="center" vertical="center"/>
      <protection locked="0"/>
    </xf>
    <xf numFmtId="14" fontId="0" fillId="0" borderId="6" xfId="0" applyNumberFormat="1" applyFill="1" applyBorder="1" applyAlignment="1" applyProtection="1">
      <alignment horizontal="center" vertical="center"/>
      <protection locked="0"/>
    </xf>
    <xf numFmtId="14" fontId="0" fillId="0" borderId="30" xfId="0" applyNumberFormat="1" applyFill="1" applyBorder="1" applyAlignment="1" applyProtection="1">
      <alignment horizontal="center" vertical="center"/>
      <protection locked="0"/>
    </xf>
    <xf numFmtId="0" fontId="35" fillId="0" borderId="5" xfId="0" applyFont="1" applyBorder="1" applyAlignment="1" applyProtection="1">
      <alignment horizontal="center"/>
      <protection locked="0"/>
    </xf>
    <xf numFmtId="0" fontId="35" fillId="0" borderId="6" xfId="0" applyFont="1" applyBorder="1" applyAlignment="1" applyProtection="1">
      <alignment horizontal="center"/>
      <protection locked="0"/>
    </xf>
    <xf numFmtId="14" fontId="0" fillId="0" borderId="5" xfId="0" applyNumberFormat="1" applyFill="1" applyBorder="1" applyAlignment="1" applyProtection="1">
      <alignment vertical="center"/>
      <protection locked="0"/>
    </xf>
    <xf numFmtId="14" fontId="0" fillId="0" borderId="6" xfId="0" applyNumberFormat="1" applyFill="1" applyBorder="1" applyAlignment="1" applyProtection="1">
      <alignment vertical="center"/>
      <protection locked="0"/>
    </xf>
    <xf numFmtId="14" fontId="0" fillId="0" borderId="30" xfId="0" applyNumberFormat="1" applyFill="1" applyBorder="1" applyAlignment="1" applyProtection="1">
      <alignment vertical="center"/>
      <protection locked="0"/>
    </xf>
    <xf numFmtId="0" fontId="5" fillId="4" borderId="32" xfId="0" applyFont="1" applyFill="1" applyBorder="1" applyAlignment="1" applyProtection="1">
      <alignment horizontal="left" vertical="center"/>
    </xf>
    <xf numFmtId="0" fontId="5" fillId="4" borderId="23"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17" xfId="0" applyFont="1" applyBorder="1" applyAlignment="1" applyProtection="1">
      <alignment horizontal="center"/>
      <protection locked="0"/>
    </xf>
    <xf numFmtId="4" fontId="35" fillId="0" borderId="52" xfId="1" applyNumberFormat="1" applyFont="1" applyFill="1" applyBorder="1" applyAlignment="1" applyProtection="1">
      <alignment horizontal="left" vertical="center"/>
      <protection locked="0"/>
    </xf>
    <xf numFmtId="4" fontId="35" fillId="0" borderId="53" xfId="1" applyNumberFormat="1" applyFont="1" applyFill="1" applyBorder="1" applyAlignment="1" applyProtection="1">
      <alignment horizontal="left" vertical="center"/>
      <protection locked="0"/>
    </xf>
    <xf numFmtId="4" fontId="35" fillId="0" borderId="54" xfId="1" applyNumberFormat="1" applyFont="1" applyFill="1" applyBorder="1" applyAlignment="1" applyProtection="1">
      <alignment horizontal="left" vertical="center"/>
      <protection locked="0"/>
    </xf>
    <xf numFmtId="0" fontId="3" fillId="5" borderId="40" xfId="0" applyFont="1" applyFill="1" applyBorder="1" applyAlignment="1" applyProtection="1">
      <alignment horizontal="right"/>
      <protection locked="0"/>
    </xf>
    <xf numFmtId="0" fontId="3" fillId="5" borderId="41" xfId="0" applyFont="1" applyFill="1" applyBorder="1" applyAlignment="1" applyProtection="1">
      <alignment horizontal="right"/>
      <protection locked="0"/>
    </xf>
    <xf numFmtId="0" fontId="3" fillId="5" borderId="55" xfId="0" applyFont="1" applyFill="1" applyBorder="1" applyAlignment="1" applyProtection="1">
      <alignment horizontal="right"/>
      <protection locked="0"/>
    </xf>
    <xf numFmtId="0" fontId="3" fillId="0" borderId="27" xfId="0" applyFont="1" applyFill="1" applyBorder="1" applyAlignment="1" applyProtection="1">
      <alignment horizontal="left"/>
      <protection locked="0"/>
    </xf>
    <xf numFmtId="0" fontId="3" fillId="0" borderId="43"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13" fillId="4" borderId="13" xfId="0" applyFont="1" applyFill="1" applyBorder="1" applyAlignment="1" applyProtection="1">
      <alignment horizontal="left"/>
    </xf>
    <xf numFmtId="0" fontId="25" fillId="4" borderId="1" xfId="0" applyFont="1" applyFill="1" applyBorder="1" applyAlignment="1" applyProtection="1">
      <alignment horizontal="left"/>
    </xf>
    <xf numFmtId="0" fontId="25" fillId="4" borderId="24" xfId="0" applyFont="1" applyFill="1" applyBorder="1" applyAlignment="1" applyProtection="1">
      <alignment horizontal="left"/>
    </xf>
    <xf numFmtId="0" fontId="12" fillId="5" borderId="27" xfId="0" applyFont="1" applyFill="1" applyBorder="1" applyAlignment="1" applyProtection="1">
      <alignment horizontal="left" wrapText="1"/>
    </xf>
    <xf numFmtId="0" fontId="12" fillId="5" borderId="43" xfId="0" applyFont="1" applyFill="1" applyBorder="1" applyAlignment="1" applyProtection="1">
      <alignment horizontal="left" wrapText="1"/>
    </xf>
    <xf numFmtId="0" fontId="12" fillId="5" borderId="22" xfId="0" applyFont="1" applyFill="1" applyBorder="1" applyAlignment="1" applyProtection="1">
      <alignment horizontal="left" wrapText="1"/>
    </xf>
  </cellXfs>
  <cellStyles count="4">
    <cellStyle name="Currency" xfId="1" builtinId="4"/>
    <cellStyle name="Hyperlink" xfId="2" builtinId="8"/>
    <cellStyle name="Normal" xfId="0" builtinId="0"/>
    <cellStyle name="Normal 2" xfId="3"/>
  </cellStyles>
  <dxfs count="24">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70185</xdr:colOff>
      <xdr:row>26</xdr:row>
      <xdr:rowOff>30079</xdr:rowOff>
    </xdr:from>
    <xdr:to>
      <xdr:col>12</xdr:col>
      <xdr:colOff>320843</xdr:colOff>
      <xdr:row>29</xdr:row>
      <xdr:rowOff>200526</xdr:rowOff>
    </xdr:to>
    <xdr:sp macro="" textlink="">
      <xdr:nvSpPr>
        <xdr:cNvPr id="2" name="Right Brace 1"/>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aoprals.state.gov/web920/per_diem.as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5"/>
  <sheetViews>
    <sheetView topLeftCell="A3" workbookViewId="0">
      <selection activeCell="A3" sqref="A3"/>
    </sheetView>
  </sheetViews>
  <sheetFormatPr defaultColWidth="37.33203125" defaultRowHeight="15.75" x14ac:dyDescent="0.25"/>
  <cols>
    <col min="1" max="2" width="3" style="7" customWidth="1"/>
    <col min="3" max="3" width="2.83203125" style="7" customWidth="1"/>
    <col min="4" max="4" width="192.1640625" style="7" bestFit="1" customWidth="1"/>
    <col min="5" max="16384" width="37.33203125" style="7"/>
  </cols>
  <sheetData>
    <row r="1" spans="1:4" x14ac:dyDescent="0.25">
      <c r="A1" s="6"/>
    </row>
    <row r="3" spans="1:4" x14ac:dyDescent="0.25">
      <c r="A3" s="8" t="s">
        <v>26</v>
      </c>
    </row>
    <row r="4" spans="1:4" x14ac:dyDescent="0.25">
      <c r="B4" s="6" t="s">
        <v>25</v>
      </c>
    </row>
    <row r="5" spans="1:4" x14ac:dyDescent="0.25">
      <c r="C5" s="6" t="s">
        <v>37</v>
      </c>
    </row>
    <row r="6" spans="1:4" x14ac:dyDescent="0.25">
      <c r="C6" s="6" t="s">
        <v>38</v>
      </c>
    </row>
    <row r="7" spans="1:4" x14ac:dyDescent="0.25">
      <c r="C7" s="6" t="s">
        <v>39</v>
      </c>
    </row>
    <row r="8" spans="1:4" x14ac:dyDescent="0.25">
      <c r="D8" s="9" t="s">
        <v>51</v>
      </c>
    </row>
    <row r="9" spans="1:4" x14ac:dyDescent="0.25">
      <c r="D9" s="9" t="s">
        <v>52</v>
      </c>
    </row>
    <row r="10" spans="1:4" x14ac:dyDescent="0.25">
      <c r="D10" s="9" t="s">
        <v>53</v>
      </c>
    </row>
    <row r="11" spans="1:4" x14ac:dyDescent="0.25">
      <c r="D11" s="9" t="s">
        <v>54</v>
      </c>
    </row>
    <row r="12" spans="1:4" x14ac:dyDescent="0.25">
      <c r="D12" s="9" t="s">
        <v>55</v>
      </c>
    </row>
    <row r="13" spans="1:4" x14ac:dyDescent="0.25">
      <c r="C13" s="6" t="s">
        <v>40</v>
      </c>
    </row>
    <row r="14" spans="1:4" x14ac:dyDescent="0.25">
      <c r="C14" s="7" t="s">
        <v>116</v>
      </c>
    </row>
    <row r="16" spans="1:4" x14ac:dyDescent="0.25">
      <c r="A16" s="8" t="s">
        <v>29</v>
      </c>
    </row>
    <row r="17" spans="1:4" x14ac:dyDescent="0.25">
      <c r="B17" s="6" t="s">
        <v>27</v>
      </c>
    </row>
    <row r="18" spans="1:4" x14ac:dyDescent="0.25">
      <c r="C18" s="6" t="s">
        <v>28</v>
      </c>
      <c r="D18" s="6"/>
    </row>
    <row r="19" spans="1:4" x14ac:dyDescent="0.25">
      <c r="D19" s="6" t="s">
        <v>41</v>
      </c>
    </row>
    <row r="20" spans="1:4" x14ac:dyDescent="0.25">
      <c r="D20" s="6" t="s">
        <v>42</v>
      </c>
    </row>
    <row r="21" spans="1:4" x14ac:dyDescent="0.25">
      <c r="D21" s="6" t="s">
        <v>43</v>
      </c>
    </row>
    <row r="22" spans="1:4" x14ac:dyDescent="0.25">
      <c r="D22" s="6" t="s">
        <v>44</v>
      </c>
    </row>
    <row r="23" spans="1:4" x14ac:dyDescent="0.25">
      <c r="D23" s="6" t="s">
        <v>45</v>
      </c>
    </row>
    <row r="24" spans="1:4" x14ac:dyDescent="0.25">
      <c r="D24" s="6" t="s">
        <v>46</v>
      </c>
    </row>
    <row r="25" spans="1:4" x14ac:dyDescent="0.25">
      <c r="D25" s="6"/>
    </row>
    <row r="26" spans="1:4" x14ac:dyDescent="0.25">
      <c r="A26" s="8" t="s">
        <v>73</v>
      </c>
      <c r="D26" s="6"/>
    </row>
    <row r="27" spans="1:4" x14ac:dyDescent="0.25">
      <c r="B27" s="7" t="s">
        <v>117</v>
      </c>
      <c r="D27" s="6"/>
    </row>
    <row r="28" spans="1:4" x14ac:dyDescent="0.25">
      <c r="B28" s="7" t="s">
        <v>118</v>
      </c>
      <c r="D28" s="6"/>
    </row>
    <row r="29" spans="1:4" x14ac:dyDescent="0.25">
      <c r="B29" s="7" t="s">
        <v>75</v>
      </c>
    </row>
    <row r="31" spans="1:4" x14ac:dyDescent="0.25">
      <c r="A31" s="8" t="s">
        <v>35</v>
      </c>
    </row>
    <row r="32" spans="1:4" x14ac:dyDescent="0.25">
      <c r="B32" s="6" t="s">
        <v>36</v>
      </c>
    </row>
    <row r="33" spans="1:4" x14ac:dyDescent="0.25">
      <c r="B33" s="7" t="s">
        <v>119</v>
      </c>
    </row>
    <row r="34" spans="1:4" x14ac:dyDescent="0.25">
      <c r="C34" s="8" t="s">
        <v>56</v>
      </c>
    </row>
    <row r="35" spans="1:4" x14ac:dyDescent="0.25">
      <c r="D35" s="7" t="s">
        <v>47</v>
      </c>
    </row>
    <row r="36" spans="1:4" x14ac:dyDescent="0.25">
      <c r="D36" s="7" t="s">
        <v>48</v>
      </c>
    </row>
    <row r="37" spans="1:4" x14ac:dyDescent="0.25">
      <c r="D37" s="7" t="s">
        <v>49</v>
      </c>
    </row>
    <row r="38" spans="1:4" x14ac:dyDescent="0.25">
      <c r="D38" s="7" t="s">
        <v>50</v>
      </c>
    </row>
    <row r="39" spans="1:4" x14ac:dyDescent="0.25">
      <c r="C39" s="8" t="s">
        <v>57</v>
      </c>
    </row>
    <row r="41" spans="1:4" x14ac:dyDescent="0.25">
      <c r="A41" s="8" t="s">
        <v>58</v>
      </c>
    </row>
    <row r="42" spans="1:4" x14ac:dyDescent="0.25">
      <c r="B42" s="7" t="s">
        <v>59</v>
      </c>
    </row>
    <row r="43" spans="1:4" x14ac:dyDescent="0.25">
      <c r="B43" s="7" t="s">
        <v>88</v>
      </c>
    </row>
    <row r="45" spans="1:4" x14ac:dyDescent="0.25">
      <c r="B45" s="7" t="s">
        <v>72</v>
      </c>
    </row>
  </sheetData>
  <sheetProtection password="CDDC" sheet="1" objects="1" scenarios="1"/>
  <pageMargins left="0.2" right="0.2" top="0.75" bottom="0.75" header="0.3" footer="0.3"/>
  <pageSetup scale="56" fitToHeight="0"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29"/>
  <sheetViews>
    <sheetView workbookViewId="0">
      <selection activeCell="D23" sqref="D23"/>
    </sheetView>
  </sheetViews>
  <sheetFormatPr defaultColWidth="37.33203125" defaultRowHeight="12.75" x14ac:dyDescent="0.2"/>
  <cols>
    <col min="1" max="1" width="23.6640625" customWidth="1"/>
    <col min="2" max="2" width="2.83203125" customWidth="1"/>
    <col min="3" max="3" width="51" customWidth="1"/>
    <col min="4" max="4" width="92.6640625" customWidth="1"/>
    <col min="5" max="5" width="50.1640625" customWidth="1"/>
  </cols>
  <sheetData>
    <row r="1" spans="3:6" ht="20.25" x14ac:dyDescent="0.3">
      <c r="C1" s="182" t="s">
        <v>83</v>
      </c>
      <c r="D1" s="182"/>
      <c r="E1" s="3"/>
      <c r="F1" s="3"/>
    </row>
    <row r="2" spans="3:6" ht="19.5" thickBot="1" x14ac:dyDescent="0.35">
      <c r="C2" s="3"/>
      <c r="D2" s="3"/>
    </row>
    <row r="3" spans="3:6" ht="21" thickBot="1" x14ac:dyDescent="0.35">
      <c r="C3" s="5"/>
      <c r="D3" s="36" t="s">
        <v>84</v>
      </c>
    </row>
    <row r="4" spans="3:6" ht="18.75" x14ac:dyDescent="0.2">
      <c r="C4" s="19" t="s">
        <v>68</v>
      </c>
      <c r="D4" s="20"/>
    </row>
    <row r="5" spans="3:6" ht="18.75" x14ac:dyDescent="0.2">
      <c r="C5" s="21"/>
      <c r="D5" s="22"/>
    </row>
    <row r="6" spans="3:6" ht="18.75" x14ac:dyDescent="0.2">
      <c r="C6" s="21"/>
      <c r="D6" s="22"/>
    </row>
    <row r="7" spans="3:6" ht="18.75" x14ac:dyDescent="0.2">
      <c r="C7" s="23" t="s">
        <v>23</v>
      </c>
      <c r="D7" s="24" t="s">
        <v>69</v>
      </c>
    </row>
    <row r="8" spans="3:6" ht="18.75" x14ac:dyDescent="0.2">
      <c r="C8" s="23"/>
      <c r="D8" s="25" t="s">
        <v>120</v>
      </c>
    </row>
    <row r="9" spans="3:6" ht="18.75" x14ac:dyDescent="0.3">
      <c r="C9" s="23"/>
      <c r="D9" s="26"/>
    </row>
    <row r="10" spans="3:6" ht="75" x14ac:dyDescent="0.2">
      <c r="C10" s="23" t="s">
        <v>70</v>
      </c>
      <c r="D10" s="24" t="s">
        <v>122</v>
      </c>
    </row>
    <row r="11" spans="3:6" ht="19.5" thickBot="1" x14ac:dyDescent="0.35">
      <c r="C11" s="27"/>
      <c r="D11" s="28"/>
    </row>
    <row r="12" spans="3:6" ht="18.75" x14ac:dyDescent="0.2">
      <c r="C12" s="19" t="s">
        <v>24</v>
      </c>
      <c r="D12" s="20"/>
    </row>
    <row r="13" spans="3:6" ht="18.75" x14ac:dyDescent="0.2">
      <c r="C13" s="21"/>
      <c r="D13" s="22"/>
    </row>
    <row r="14" spans="3:6" ht="37.5" x14ac:dyDescent="0.2">
      <c r="C14" s="23" t="s">
        <v>82</v>
      </c>
      <c r="D14" s="24" t="s">
        <v>85</v>
      </c>
    </row>
    <row r="15" spans="3:6" ht="18.75" x14ac:dyDescent="0.2">
      <c r="C15" s="23"/>
      <c r="D15" s="24"/>
    </row>
    <row r="16" spans="3:6" ht="37.5" x14ac:dyDescent="0.2">
      <c r="C16" s="23" t="s">
        <v>70</v>
      </c>
      <c r="D16" s="24" t="s">
        <v>86</v>
      </c>
    </row>
    <row r="17" spans="2:4" ht="19.5" thickBot="1" x14ac:dyDescent="0.25">
      <c r="C17" s="29"/>
      <c r="D17" s="28"/>
    </row>
    <row r="18" spans="2:4" ht="18.75" x14ac:dyDescent="0.2">
      <c r="C18" s="30" t="s">
        <v>71</v>
      </c>
      <c r="D18" s="31"/>
    </row>
    <row r="19" spans="2:4" ht="49.5" customHeight="1" x14ac:dyDescent="0.2">
      <c r="C19" s="32" t="s">
        <v>31</v>
      </c>
      <c r="D19" s="24" t="s">
        <v>32</v>
      </c>
    </row>
    <row r="20" spans="2:4" ht="18.75" x14ac:dyDescent="0.2">
      <c r="C20" s="23"/>
      <c r="D20" s="25" t="s">
        <v>121</v>
      </c>
    </row>
    <row r="21" spans="2:4" ht="19.5" thickBot="1" x14ac:dyDescent="0.35">
      <c r="C21" s="27"/>
      <c r="D21" s="33"/>
    </row>
    <row r="22" spans="2:4" ht="18.75" x14ac:dyDescent="0.3">
      <c r="B22" s="4"/>
      <c r="C22" s="34"/>
      <c r="D22" s="35"/>
    </row>
    <row r="23" spans="2:4" ht="18.75" x14ac:dyDescent="0.2">
      <c r="C23" s="34" t="s">
        <v>89</v>
      </c>
      <c r="D23" s="116" t="s">
        <v>106</v>
      </c>
    </row>
    <row r="24" spans="2:4" x14ac:dyDescent="0.2">
      <c r="C24" s="1"/>
    </row>
    <row r="25" spans="2:4" x14ac:dyDescent="0.2">
      <c r="B25" s="4"/>
      <c r="C25" s="1"/>
      <c r="D25" s="2"/>
    </row>
    <row r="26" spans="2:4" x14ac:dyDescent="0.2">
      <c r="C26" s="1"/>
    </row>
    <row r="28" spans="2:4" x14ac:dyDescent="0.2">
      <c r="C28" s="2"/>
    </row>
    <row r="29" spans="2:4" x14ac:dyDescent="0.2">
      <c r="C29" s="2"/>
    </row>
  </sheetData>
  <sheetProtection password="CDDC" sheet="1" objects="1" scenarios="1" selectLockedCells="1"/>
  <mergeCells count="1">
    <mergeCell ref="C1:D1"/>
  </mergeCells>
  <hyperlinks>
    <hyperlink ref="D23" r:id="rId1"/>
  </hyperlinks>
  <pageMargins left="0.7" right="0.7" top="0.75" bottom="0.75" header="0.3" footer="0.3"/>
  <pageSetup scale="70"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Y116"/>
  <sheetViews>
    <sheetView showGridLines="0" tabSelected="1" zoomScale="95" zoomScaleNormal="95" zoomScalePageLayoutView="95" workbookViewId="0">
      <selection activeCell="I5" sqref="I5:P5"/>
    </sheetView>
  </sheetViews>
  <sheetFormatPr defaultColWidth="9.83203125" defaultRowHeight="12.75" x14ac:dyDescent="0.2"/>
  <cols>
    <col min="1" max="1" width="0.5" style="50" customWidth="1"/>
    <col min="2" max="2" width="11.83203125" style="49" customWidth="1"/>
    <col min="3" max="3" width="13.1640625" style="49" customWidth="1"/>
    <col min="4" max="4" width="30.1640625" style="49" bestFit="1" customWidth="1"/>
    <col min="5" max="5" width="12.33203125" style="49" customWidth="1"/>
    <col min="6" max="6" width="11.83203125" style="49" customWidth="1"/>
    <col min="7" max="7" width="12.83203125" style="49" customWidth="1"/>
    <col min="8" max="8" width="15.83203125" style="49" customWidth="1"/>
    <col min="9" max="9" width="16.1640625" style="49" customWidth="1"/>
    <col min="10" max="10" width="15.6640625" style="49" customWidth="1"/>
    <col min="11" max="11" width="15.33203125" style="49" customWidth="1"/>
    <col min="12" max="12" width="13.33203125" style="49" customWidth="1"/>
    <col min="13" max="15" width="12.83203125" style="49" customWidth="1"/>
    <col min="16" max="16" width="13.1640625" style="49" customWidth="1"/>
    <col min="17" max="17" width="11.1640625" style="49" customWidth="1"/>
    <col min="18" max="18" width="9.83203125" style="50"/>
    <col min="19" max="19" width="10" style="50" customWidth="1"/>
    <col min="20" max="16384" width="9.83203125" style="50"/>
  </cols>
  <sheetData>
    <row r="1" spans="2:25" ht="18" customHeight="1" x14ac:dyDescent="0.25">
      <c r="B1" s="47" t="s">
        <v>33</v>
      </c>
      <c r="C1" s="48"/>
      <c r="D1" s="48"/>
      <c r="E1" s="47"/>
      <c r="F1" s="48"/>
      <c r="G1" s="48"/>
      <c r="H1" s="48"/>
      <c r="I1" s="183" t="s">
        <v>123</v>
      </c>
      <c r="J1" s="183"/>
      <c r="K1" s="183"/>
      <c r="L1" s="183"/>
      <c r="M1" s="183"/>
      <c r="N1" s="183"/>
      <c r="O1" s="183"/>
      <c r="P1" s="183"/>
    </row>
    <row r="2" spans="2:25" ht="6" customHeight="1" thickBot="1" x14ac:dyDescent="0.25">
      <c r="B2" s="51"/>
      <c r="C2" s="51"/>
      <c r="D2" s="51"/>
      <c r="E2" s="51"/>
      <c r="F2" s="51"/>
      <c r="G2" s="51"/>
      <c r="H2" s="51"/>
      <c r="I2" s="51"/>
      <c r="J2" s="51"/>
      <c r="K2" s="51"/>
      <c r="L2" s="51"/>
      <c r="M2" s="51"/>
      <c r="N2" s="51"/>
      <c r="O2" s="51"/>
      <c r="P2" s="51"/>
    </row>
    <row r="3" spans="2:25" ht="17.100000000000001" customHeight="1" x14ac:dyDescent="0.2">
      <c r="B3" s="223" t="s">
        <v>0</v>
      </c>
      <c r="C3" s="224"/>
      <c r="D3" s="224"/>
      <c r="E3" s="191" t="s">
        <v>30</v>
      </c>
      <c r="F3" s="191"/>
      <c r="G3" s="191"/>
      <c r="H3" s="191"/>
      <c r="I3" s="114"/>
      <c r="J3" s="114"/>
      <c r="K3" s="191" t="s">
        <v>2</v>
      </c>
      <c r="L3" s="191"/>
      <c r="M3" s="191"/>
      <c r="N3" s="112" t="s">
        <v>3</v>
      </c>
      <c r="O3" s="186" t="s">
        <v>4</v>
      </c>
      <c r="P3" s="187"/>
    </row>
    <row r="4" spans="2:25" s="52" customFormat="1" ht="19.5" customHeight="1" x14ac:dyDescent="0.25">
      <c r="B4" s="225"/>
      <c r="C4" s="226"/>
      <c r="D4" s="226"/>
      <c r="E4" s="192"/>
      <c r="F4" s="192"/>
      <c r="G4" s="192"/>
      <c r="H4" s="192"/>
      <c r="I4" s="192"/>
      <c r="J4" s="192"/>
      <c r="K4" s="192"/>
      <c r="L4" s="192"/>
      <c r="M4" s="192"/>
      <c r="N4" s="115"/>
      <c r="O4" s="192"/>
      <c r="P4" s="193"/>
      <c r="Y4" s="53"/>
    </row>
    <row r="5" spans="2:25" s="52" customFormat="1" ht="19.5" customHeight="1" x14ac:dyDescent="0.25">
      <c r="B5" s="229" t="s">
        <v>102</v>
      </c>
      <c r="C5" s="230"/>
      <c r="D5" s="231"/>
      <c r="E5" s="243" t="s">
        <v>173</v>
      </c>
      <c r="F5" s="244"/>
      <c r="G5" s="244"/>
      <c r="H5" s="244"/>
      <c r="I5" s="245"/>
      <c r="J5" s="245"/>
      <c r="K5" s="245"/>
      <c r="L5" s="245"/>
      <c r="M5" s="245"/>
      <c r="N5" s="245"/>
      <c r="O5" s="245"/>
      <c r="P5" s="246"/>
      <c r="Y5" s="53"/>
    </row>
    <row r="6" spans="2:25" ht="17.100000000000001" customHeight="1" x14ac:dyDescent="0.25">
      <c r="B6" s="227" t="s">
        <v>63</v>
      </c>
      <c r="C6" s="188"/>
      <c r="D6" s="188"/>
      <c r="E6" s="188" t="s">
        <v>1</v>
      </c>
      <c r="F6" s="188"/>
      <c r="G6" s="188"/>
      <c r="H6" s="188"/>
      <c r="I6" s="113"/>
      <c r="J6" s="113"/>
      <c r="K6" s="113" t="s">
        <v>34</v>
      </c>
      <c r="L6" s="188" t="s">
        <v>18</v>
      </c>
      <c r="M6" s="188"/>
      <c r="N6" s="232" t="s">
        <v>5</v>
      </c>
      <c r="O6" s="232"/>
      <c r="P6" s="233"/>
      <c r="Y6" s="53"/>
    </row>
    <row r="7" spans="2:25" s="52" customFormat="1" ht="19.5" customHeight="1" x14ac:dyDescent="0.25">
      <c r="B7" s="201"/>
      <c r="C7" s="202"/>
      <c r="D7" s="202"/>
      <c r="E7" s="241"/>
      <c r="F7" s="241"/>
      <c r="G7" s="241"/>
      <c r="H7" s="241"/>
      <c r="I7" s="241"/>
      <c r="J7" s="241"/>
      <c r="K7" s="111"/>
      <c r="L7" s="236"/>
      <c r="M7" s="236"/>
      <c r="N7" s="234">
        <v>0.54500000000000004</v>
      </c>
      <c r="O7" s="234"/>
      <c r="P7" s="235"/>
      <c r="Y7" s="53"/>
    </row>
    <row r="8" spans="2:25" s="54" customFormat="1" ht="16.5" customHeight="1" x14ac:dyDescent="0.25">
      <c r="B8" s="228" t="s">
        <v>65</v>
      </c>
      <c r="C8" s="194"/>
      <c r="D8" s="194"/>
      <c r="E8" s="194" t="s">
        <v>20</v>
      </c>
      <c r="F8" s="194"/>
      <c r="G8" s="194"/>
      <c r="H8" s="194"/>
      <c r="I8" s="194"/>
      <c r="J8" s="194"/>
      <c r="K8" s="194"/>
      <c r="L8" s="194"/>
      <c r="M8" s="194"/>
      <c r="N8" s="194"/>
      <c r="O8" s="194"/>
      <c r="P8" s="195"/>
      <c r="Y8" s="55"/>
    </row>
    <row r="9" spans="2:25" s="54" customFormat="1" ht="19.5" customHeight="1" thickBot="1" x14ac:dyDescent="0.3">
      <c r="B9" s="203"/>
      <c r="C9" s="204"/>
      <c r="D9" s="204"/>
      <c r="E9" s="196"/>
      <c r="F9" s="196"/>
      <c r="G9" s="196"/>
      <c r="H9" s="196"/>
      <c r="I9" s="196"/>
      <c r="J9" s="196"/>
      <c r="K9" s="196"/>
      <c r="L9" s="196"/>
      <c r="M9" s="196"/>
      <c r="N9" s="196"/>
      <c r="O9" s="196"/>
      <c r="P9" s="197"/>
      <c r="Y9" s="55"/>
    </row>
    <row r="10" spans="2:25" s="56" customFormat="1" ht="22.5" customHeight="1" x14ac:dyDescent="0.2">
      <c r="B10" s="198" t="s">
        <v>66</v>
      </c>
      <c r="C10" s="200"/>
      <c r="D10" s="189" t="s">
        <v>74</v>
      </c>
      <c r="E10" s="198" t="s">
        <v>77</v>
      </c>
      <c r="F10" s="199"/>
      <c r="G10" s="200"/>
      <c r="H10" s="199" t="s">
        <v>99</v>
      </c>
      <c r="I10" s="189" t="s">
        <v>78</v>
      </c>
      <c r="J10" s="189" t="s">
        <v>115</v>
      </c>
      <c r="K10" s="237" t="s">
        <v>104</v>
      </c>
      <c r="L10" s="189" t="s">
        <v>103</v>
      </c>
      <c r="M10" s="239" t="s">
        <v>6</v>
      </c>
      <c r="N10" s="240"/>
      <c r="O10" s="189" t="s">
        <v>113</v>
      </c>
      <c r="P10" s="189" t="s">
        <v>9</v>
      </c>
    </row>
    <row r="11" spans="2:25" s="56" customFormat="1" ht="28.5" customHeight="1" thickBot="1" x14ac:dyDescent="0.25">
      <c r="B11" s="57" t="s">
        <v>19</v>
      </c>
      <c r="C11" s="58" t="s">
        <v>67</v>
      </c>
      <c r="D11" s="190"/>
      <c r="E11" s="59" t="s">
        <v>15</v>
      </c>
      <c r="F11" s="60" t="s">
        <v>16</v>
      </c>
      <c r="G11" s="61" t="s">
        <v>17</v>
      </c>
      <c r="H11" s="242"/>
      <c r="I11" s="190"/>
      <c r="J11" s="190"/>
      <c r="K11" s="238"/>
      <c r="L11" s="190"/>
      <c r="M11" s="57" t="s">
        <v>7</v>
      </c>
      <c r="N11" s="58" t="s">
        <v>8</v>
      </c>
      <c r="O11" s="190"/>
      <c r="P11" s="190"/>
    </row>
    <row r="12" spans="2:25" ht="19.5" customHeight="1" x14ac:dyDescent="0.25">
      <c r="B12" s="40"/>
      <c r="C12" s="163"/>
      <c r="D12" s="39"/>
      <c r="E12" s="38"/>
      <c r="F12" s="38"/>
      <c r="G12" s="38"/>
      <c r="H12" s="136">
        <f>SUM(E12:G12)</f>
        <v>0</v>
      </c>
      <c r="I12" s="62"/>
      <c r="J12" s="38"/>
      <c r="K12" s="38"/>
      <c r="L12" s="38"/>
      <c r="M12" s="109"/>
      <c r="N12" s="136">
        <f t="shared" ref="N12:N18" si="0">$N$7*M12</f>
        <v>0</v>
      </c>
      <c r="O12" s="138">
        <f>SUMIF($C$62:$C$110,B12,$O$62:$O$110)</f>
        <v>0</v>
      </c>
      <c r="P12" s="140">
        <f>SUM(J12+K12+L12+N12+O12+H12)</f>
        <v>0</v>
      </c>
      <c r="Q12" s="108"/>
      <c r="R12" s="107"/>
    </row>
    <row r="13" spans="2:25" ht="19.5" customHeight="1" x14ac:dyDescent="0.25">
      <c r="B13" s="41"/>
      <c r="C13" s="164"/>
      <c r="D13" s="12"/>
      <c r="E13" s="38"/>
      <c r="F13" s="38"/>
      <c r="G13" s="38"/>
      <c r="H13" s="136">
        <f>SUM(E13:G13)</f>
        <v>0</v>
      </c>
      <c r="I13" s="37"/>
      <c r="J13" s="38"/>
      <c r="K13" s="37"/>
      <c r="L13" s="37"/>
      <c r="M13" s="110"/>
      <c r="N13" s="138">
        <f t="shared" si="0"/>
        <v>0</v>
      </c>
      <c r="O13" s="138">
        <f t="shared" ref="O13:O23" si="1">SUMIF($C$62:$C$110,B13,$O$62:$O$110)</f>
        <v>0</v>
      </c>
      <c r="P13" s="140">
        <f>SUM(J13+K13+L13+N13+O13+I13+H13)</f>
        <v>0</v>
      </c>
      <c r="Q13" s="108"/>
      <c r="R13" s="107"/>
    </row>
    <row r="14" spans="2:25" ht="19.5" customHeight="1" x14ac:dyDescent="0.25">
      <c r="B14" s="41"/>
      <c r="C14" s="164"/>
      <c r="D14" s="12"/>
      <c r="E14" s="38"/>
      <c r="F14" s="38"/>
      <c r="G14" s="38"/>
      <c r="H14" s="136">
        <f t="shared" ref="H14:H23" si="2">SUM(E14:G14)</f>
        <v>0</v>
      </c>
      <c r="I14" s="37"/>
      <c r="J14" s="38"/>
      <c r="K14" s="37"/>
      <c r="L14" s="37"/>
      <c r="M14" s="110"/>
      <c r="N14" s="138">
        <f t="shared" si="0"/>
        <v>0</v>
      </c>
      <c r="O14" s="138">
        <f t="shared" si="1"/>
        <v>0</v>
      </c>
      <c r="P14" s="140">
        <f t="shared" ref="P14:P23" si="3">SUM(J14+K14+L14+N14+O14+I14+H14)</f>
        <v>0</v>
      </c>
      <c r="Q14" s="108"/>
      <c r="R14" s="107"/>
    </row>
    <row r="15" spans="2:25" ht="19.5" customHeight="1" x14ac:dyDescent="0.25">
      <c r="B15" s="41"/>
      <c r="C15" s="164"/>
      <c r="D15" s="12"/>
      <c r="E15" s="38"/>
      <c r="F15" s="38"/>
      <c r="G15" s="38"/>
      <c r="H15" s="136">
        <f t="shared" si="2"/>
        <v>0</v>
      </c>
      <c r="I15" s="37"/>
      <c r="J15" s="38"/>
      <c r="K15" s="37"/>
      <c r="L15" s="37"/>
      <c r="M15" s="110"/>
      <c r="N15" s="138">
        <f t="shared" si="0"/>
        <v>0</v>
      </c>
      <c r="O15" s="138">
        <f t="shared" si="1"/>
        <v>0</v>
      </c>
      <c r="P15" s="140">
        <f t="shared" si="3"/>
        <v>0</v>
      </c>
      <c r="Q15" s="108"/>
      <c r="R15" s="107"/>
    </row>
    <row r="16" spans="2:25" ht="19.5" customHeight="1" x14ac:dyDescent="0.25">
      <c r="B16" s="41"/>
      <c r="C16" s="164"/>
      <c r="D16" s="12"/>
      <c r="E16" s="38"/>
      <c r="F16" s="38"/>
      <c r="G16" s="38"/>
      <c r="H16" s="136">
        <f t="shared" si="2"/>
        <v>0</v>
      </c>
      <c r="I16" s="37"/>
      <c r="J16" s="38"/>
      <c r="K16" s="37"/>
      <c r="L16" s="37"/>
      <c r="M16" s="110"/>
      <c r="N16" s="138">
        <f t="shared" si="0"/>
        <v>0</v>
      </c>
      <c r="O16" s="138">
        <f t="shared" si="1"/>
        <v>0</v>
      </c>
      <c r="P16" s="140">
        <f t="shared" si="3"/>
        <v>0</v>
      </c>
      <c r="Q16" s="108"/>
      <c r="R16" s="107"/>
    </row>
    <row r="17" spans="2:19" ht="19.5" customHeight="1" x14ac:dyDescent="0.25">
      <c r="B17" s="41"/>
      <c r="C17" s="164"/>
      <c r="D17" s="12"/>
      <c r="E17" s="38"/>
      <c r="F17" s="38"/>
      <c r="G17" s="38"/>
      <c r="H17" s="136">
        <f t="shared" si="2"/>
        <v>0</v>
      </c>
      <c r="I17" s="37"/>
      <c r="J17" s="38"/>
      <c r="K17" s="37"/>
      <c r="L17" s="37"/>
      <c r="M17" s="110"/>
      <c r="N17" s="138">
        <f t="shared" si="0"/>
        <v>0</v>
      </c>
      <c r="O17" s="138">
        <f t="shared" si="1"/>
        <v>0</v>
      </c>
      <c r="P17" s="140">
        <f t="shared" si="3"/>
        <v>0</v>
      </c>
      <c r="Q17" s="108"/>
      <c r="R17" s="107"/>
    </row>
    <row r="18" spans="2:19" ht="19.5" customHeight="1" x14ac:dyDescent="0.25">
      <c r="B18" s="41"/>
      <c r="C18" s="164"/>
      <c r="D18" s="12"/>
      <c r="E18" s="38"/>
      <c r="F18" s="38"/>
      <c r="G18" s="38"/>
      <c r="H18" s="136">
        <f t="shared" si="2"/>
        <v>0</v>
      </c>
      <c r="I18" s="37"/>
      <c r="J18" s="38"/>
      <c r="K18" s="37"/>
      <c r="L18" s="37"/>
      <c r="M18" s="110"/>
      <c r="N18" s="138">
        <f t="shared" si="0"/>
        <v>0</v>
      </c>
      <c r="O18" s="138">
        <f t="shared" si="1"/>
        <v>0</v>
      </c>
      <c r="P18" s="140">
        <f t="shared" si="3"/>
        <v>0</v>
      </c>
      <c r="Q18" s="108"/>
      <c r="R18" s="107"/>
    </row>
    <row r="19" spans="2:19" ht="19.5" customHeight="1" x14ac:dyDescent="0.25">
      <c r="B19" s="41"/>
      <c r="C19" s="164"/>
      <c r="D19" s="12"/>
      <c r="E19" s="38"/>
      <c r="F19" s="38"/>
      <c r="G19" s="38"/>
      <c r="H19" s="136">
        <f t="shared" si="2"/>
        <v>0</v>
      </c>
      <c r="I19" s="37"/>
      <c r="J19" s="38"/>
      <c r="K19" s="37"/>
      <c r="L19" s="37"/>
      <c r="M19" s="110"/>
      <c r="N19" s="138">
        <f t="shared" ref="N19:N23" si="4">$N$7*M19</f>
        <v>0</v>
      </c>
      <c r="O19" s="138">
        <f t="shared" si="1"/>
        <v>0</v>
      </c>
      <c r="P19" s="140">
        <f t="shared" si="3"/>
        <v>0</v>
      </c>
      <c r="Q19" s="108"/>
      <c r="R19" s="107"/>
    </row>
    <row r="20" spans="2:19" ht="19.5" customHeight="1" x14ac:dyDescent="0.25">
      <c r="B20" s="41"/>
      <c r="C20" s="164"/>
      <c r="D20" s="12"/>
      <c r="E20" s="38"/>
      <c r="F20" s="38"/>
      <c r="G20" s="38"/>
      <c r="H20" s="136">
        <f t="shared" si="2"/>
        <v>0</v>
      </c>
      <c r="I20" s="37"/>
      <c r="J20" s="38"/>
      <c r="K20" s="37"/>
      <c r="L20" s="37"/>
      <c r="M20" s="110"/>
      <c r="N20" s="138">
        <f t="shared" si="4"/>
        <v>0</v>
      </c>
      <c r="O20" s="138">
        <f t="shared" si="1"/>
        <v>0</v>
      </c>
      <c r="P20" s="140">
        <f t="shared" si="3"/>
        <v>0</v>
      </c>
      <c r="Q20" s="108"/>
      <c r="R20" s="107"/>
    </row>
    <row r="21" spans="2:19" ht="19.5" customHeight="1" x14ac:dyDescent="0.25">
      <c r="B21" s="41"/>
      <c r="C21" s="164"/>
      <c r="D21" s="12"/>
      <c r="E21" s="38"/>
      <c r="F21" s="38"/>
      <c r="G21" s="38"/>
      <c r="H21" s="136">
        <f t="shared" si="2"/>
        <v>0</v>
      </c>
      <c r="I21" s="37"/>
      <c r="J21" s="38"/>
      <c r="K21" s="37"/>
      <c r="L21" s="37"/>
      <c r="M21" s="110"/>
      <c r="N21" s="138">
        <f t="shared" si="4"/>
        <v>0</v>
      </c>
      <c r="O21" s="138">
        <f t="shared" si="1"/>
        <v>0</v>
      </c>
      <c r="P21" s="140">
        <f t="shared" si="3"/>
        <v>0</v>
      </c>
      <c r="Q21" s="108"/>
      <c r="R21" s="107"/>
    </row>
    <row r="22" spans="2:19" ht="19.5" customHeight="1" x14ac:dyDescent="0.25">
      <c r="B22" s="41"/>
      <c r="C22" s="164"/>
      <c r="D22" s="12"/>
      <c r="E22" s="38"/>
      <c r="F22" s="38"/>
      <c r="G22" s="38"/>
      <c r="H22" s="136">
        <f t="shared" si="2"/>
        <v>0</v>
      </c>
      <c r="I22" s="37"/>
      <c r="J22" s="38"/>
      <c r="K22" s="37"/>
      <c r="L22" s="37"/>
      <c r="M22" s="110"/>
      <c r="N22" s="138">
        <f t="shared" si="4"/>
        <v>0</v>
      </c>
      <c r="O22" s="138">
        <f t="shared" si="1"/>
        <v>0</v>
      </c>
      <c r="P22" s="140">
        <f t="shared" si="3"/>
        <v>0</v>
      </c>
      <c r="Q22" s="108"/>
      <c r="R22" s="107"/>
      <c r="S22" s="156"/>
    </row>
    <row r="23" spans="2:19" ht="19.5" customHeight="1" thickBot="1" x14ac:dyDescent="0.3">
      <c r="B23" s="128"/>
      <c r="C23" s="165"/>
      <c r="D23" s="129"/>
      <c r="E23" s="38"/>
      <c r="F23" s="38"/>
      <c r="G23" s="38"/>
      <c r="H23" s="137">
        <f t="shared" si="2"/>
        <v>0</v>
      </c>
      <c r="I23" s="130"/>
      <c r="J23" s="38"/>
      <c r="K23" s="130"/>
      <c r="L23" s="130"/>
      <c r="M23" s="131"/>
      <c r="N23" s="139">
        <f t="shared" si="4"/>
        <v>0</v>
      </c>
      <c r="O23" s="138">
        <f t="shared" si="1"/>
        <v>0</v>
      </c>
      <c r="P23" s="141">
        <f t="shared" si="3"/>
        <v>0</v>
      </c>
      <c r="Q23" s="108"/>
      <c r="R23" s="107"/>
    </row>
    <row r="24" spans="2:19" ht="16.5" customHeight="1" thickBot="1" x14ac:dyDescent="0.25">
      <c r="B24" s="132"/>
      <c r="C24" s="133"/>
      <c r="D24" s="133"/>
      <c r="E24" s="134">
        <f t="shared" ref="E24:P24" si="5">SUM(E12:E23)</f>
        <v>0</v>
      </c>
      <c r="F24" s="134">
        <f t="shared" si="5"/>
        <v>0</v>
      </c>
      <c r="G24" s="134">
        <f t="shared" si="5"/>
        <v>0</v>
      </c>
      <c r="H24" s="134">
        <f t="shared" si="5"/>
        <v>0</v>
      </c>
      <c r="I24" s="134">
        <f t="shared" si="5"/>
        <v>0</v>
      </c>
      <c r="J24" s="134">
        <f t="shared" si="5"/>
        <v>0</v>
      </c>
      <c r="K24" s="134">
        <f t="shared" si="5"/>
        <v>0</v>
      </c>
      <c r="L24" s="134">
        <f t="shared" si="5"/>
        <v>0</v>
      </c>
      <c r="M24" s="134">
        <f t="shared" si="5"/>
        <v>0</v>
      </c>
      <c r="N24" s="134">
        <f t="shared" si="5"/>
        <v>0</v>
      </c>
      <c r="O24" s="134">
        <f t="shared" si="5"/>
        <v>0</v>
      </c>
      <c r="P24" s="135">
        <f t="shared" si="5"/>
        <v>0</v>
      </c>
      <c r="R24" s="107"/>
    </row>
    <row r="25" spans="2:19" ht="7.5" customHeight="1" thickBot="1" x14ac:dyDescent="0.25">
      <c r="B25" s="63"/>
      <c r="C25" s="63"/>
      <c r="D25" s="63"/>
      <c r="E25" s="10"/>
      <c r="F25" s="11"/>
      <c r="G25" s="11"/>
      <c r="H25" s="11"/>
      <c r="I25" s="11"/>
      <c r="J25" s="11"/>
      <c r="K25" s="11"/>
      <c r="L25" s="11"/>
      <c r="M25" s="11"/>
      <c r="N25" s="11"/>
      <c r="O25" s="64"/>
      <c r="P25" s="64"/>
      <c r="Q25" s="65"/>
      <c r="R25" s="107"/>
    </row>
    <row r="26" spans="2:19" ht="12.75" customHeight="1" x14ac:dyDescent="0.2">
      <c r="B26" s="106" t="s">
        <v>97</v>
      </c>
      <c r="C26" s="66"/>
      <c r="D26" s="66"/>
      <c r="E26" s="66"/>
      <c r="F26" s="67" t="s">
        <v>11</v>
      </c>
      <c r="G26" s="67" t="s">
        <v>12</v>
      </c>
      <c r="H26" s="67" t="s">
        <v>90</v>
      </c>
      <c r="I26" s="68" t="s">
        <v>91</v>
      </c>
      <c r="J26" s="68" t="s">
        <v>13</v>
      </c>
      <c r="K26" s="69" t="s">
        <v>92</v>
      </c>
      <c r="L26" s="69" t="s">
        <v>8</v>
      </c>
      <c r="M26" s="70"/>
      <c r="N26" s="71"/>
      <c r="O26" s="66"/>
      <c r="P26" s="72"/>
      <c r="Q26" s="65"/>
      <c r="R26" s="107"/>
    </row>
    <row r="27" spans="2:19" ht="16.5" customHeight="1" x14ac:dyDescent="0.2">
      <c r="B27" s="73"/>
      <c r="C27" s="74"/>
      <c r="D27" s="74"/>
      <c r="E27" s="74"/>
      <c r="F27" s="169"/>
      <c r="G27" s="170"/>
      <c r="H27" s="170"/>
      <c r="I27" s="14"/>
      <c r="J27" s="15"/>
      <c r="K27" s="15"/>
      <c r="L27" s="16"/>
      <c r="M27" s="75"/>
      <c r="N27" s="76"/>
      <c r="O27" s="77" t="s">
        <v>61</v>
      </c>
      <c r="P27" s="13"/>
      <c r="Q27" s="65"/>
      <c r="R27" s="107"/>
    </row>
    <row r="28" spans="2:19" ht="16.5" customHeight="1" x14ac:dyDescent="0.2">
      <c r="B28" s="73"/>
      <c r="C28" s="74"/>
      <c r="D28" s="74"/>
      <c r="E28" s="74"/>
      <c r="F28" s="169"/>
      <c r="G28" s="170"/>
      <c r="H28" s="170"/>
      <c r="I28" s="14"/>
      <c r="J28" s="15"/>
      <c r="K28" s="15"/>
      <c r="L28" s="16"/>
      <c r="M28" s="75"/>
      <c r="N28" s="76"/>
      <c r="O28" s="77"/>
      <c r="P28" s="78"/>
      <c r="Q28" s="65"/>
      <c r="R28" s="107"/>
    </row>
    <row r="29" spans="2:19" ht="16.5" customHeight="1" x14ac:dyDescent="0.2">
      <c r="B29" s="73"/>
      <c r="C29" s="74"/>
      <c r="D29" s="74"/>
      <c r="E29" s="74"/>
      <c r="F29" s="169"/>
      <c r="G29" s="170"/>
      <c r="H29" s="170"/>
      <c r="I29" s="14"/>
      <c r="J29" s="15"/>
      <c r="K29" s="15"/>
      <c r="L29" s="16"/>
      <c r="M29" s="75"/>
      <c r="N29" s="76"/>
      <c r="O29" s="77"/>
      <c r="P29" s="78"/>
      <c r="Q29" s="65"/>
      <c r="R29" s="107"/>
    </row>
    <row r="30" spans="2:19" ht="16.5" customHeight="1" thickBot="1" x14ac:dyDescent="0.25">
      <c r="B30" s="73"/>
      <c r="C30" s="74"/>
      <c r="D30" s="74"/>
      <c r="E30" s="74"/>
      <c r="F30" s="169"/>
      <c r="G30" s="170"/>
      <c r="H30" s="170"/>
      <c r="I30" s="14"/>
      <c r="J30" s="15"/>
      <c r="K30" s="15"/>
      <c r="L30" s="16"/>
      <c r="M30" s="75"/>
      <c r="N30" s="76"/>
      <c r="O30" s="77"/>
      <c r="P30" s="78"/>
      <c r="Q30" s="65"/>
      <c r="R30" s="107"/>
    </row>
    <row r="31" spans="2:19" ht="16.5" customHeight="1" thickBot="1" x14ac:dyDescent="0.25">
      <c r="B31" s="73"/>
      <c r="C31" s="74"/>
      <c r="D31" s="74"/>
      <c r="E31" s="118"/>
      <c r="F31" s="118"/>
      <c r="G31" s="118"/>
      <c r="H31" s="118"/>
      <c r="I31" s="118"/>
      <c r="J31" s="118"/>
      <c r="K31" s="118"/>
      <c r="L31" s="118"/>
      <c r="M31" s="77"/>
      <c r="N31" s="77"/>
      <c r="O31" s="84" t="s">
        <v>108</v>
      </c>
      <c r="P31" s="127">
        <f>SUM(L27:L30)</f>
        <v>0</v>
      </c>
      <c r="Q31" s="65"/>
      <c r="R31" s="107"/>
    </row>
    <row r="32" spans="2:19" ht="15" thickBot="1" x14ac:dyDescent="0.25">
      <c r="B32" s="79"/>
      <c r="C32" s="80"/>
      <c r="D32" s="81"/>
      <c r="E32" s="80"/>
      <c r="F32" s="82"/>
      <c r="G32" s="82"/>
      <c r="H32" s="82"/>
      <c r="I32" s="82"/>
      <c r="J32" s="82"/>
      <c r="K32" s="80"/>
      <c r="L32" s="80"/>
      <c r="M32" s="82"/>
      <c r="N32" s="82"/>
      <c r="O32" s="87" t="s">
        <v>107</v>
      </c>
      <c r="P32" s="127">
        <f>IF(SUM(L27:L31)&lt;=P24,SUM(L27:L31),P24)-P27</f>
        <v>0</v>
      </c>
      <c r="Q32" s="104"/>
      <c r="R32" s="107"/>
    </row>
    <row r="33" spans="2:25" ht="12.75" customHeight="1" x14ac:dyDescent="0.2">
      <c r="B33" s="219" t="s">
        <v>98</v>
      </c>
      <c r="C33" s="220"/>
      <c r="D33" s="220"/>
      <c r="E33" s="66"/>
      <c r="F33" s="66"/>
      <c r="G33" s="66"/>
      <c r="H33" s="66"/>
      <c r="I33" s="66"/>
      <c r="J33" s="83" t="s">
        <v>21</v>
      </c>
      <c r="K33" s="83" t="s">
        <v>22</v>
      </c>
      <c r="L33" s="69" t="s">
        <v>8</v>
      </c>
      <c r="M33" s="70"/>
      <c r="N33" s="70"/>
      <c r="O33" s="66"/>
      <c r="P33" s="72"/>
      <c r="R33" s="107"/>
    </row>
    <row r="34" spans="2:25" ht="16.5" customHeight="1" x14ac:dyDescent="0.2">
      <c r="B34" s="221"/>
      <c r="C34" s="222"/>
      <c r="D34" s="222"/>
      <c r="E34" s="74"/>
      <c r="F34" s="74"/>
      <c r="G34" s="74"/>
      <c r="H34" s="74"/>
      <c r="I34" s="74"/>
      <c r="J34" s="17"/>
      <c r="K34" s="17"/>
      <c r="L34" s="18"/>
      <c r="M34" s="75"/>
      <c r="N34" s="77"/>
      <c r="O34" s="84" t="s">
        <v>111</v>
      </c>
      <c r="P34" s="13"/>
      <c r="R34" s="107"/>
    </row>
    <row r="35" spans="2:25" ht="16.5" customHeight="1" thickBot="1" x14ac:dyDescent="0.25">
      <c r="B35" s="119"/>
      <c r="C35" s="120"/>
      <c r="D35" s="120"/>
      <c r="E35" s="74"/>
      <c r="F35" s="74"/>
      <c r="G35" s="74"/>
      <c r="H35" s="74"/>
      <c r="I35" s="74"/>
      <c r="J35" s="17"/>
      <c r="K35" s="17"/>
      <c r="L35" s="18"/>
      <c r="M35" s="75"/>
      <c r="N35" s="77"/>
      <c r="O35" s="84"/>
      <c r="P35" s="78"/>
      <c r="R35" s="107"/>
    </row>
    <row r="36" spans="2:25" s="54" customFormat="1" ht="16.5" customHeight="1" thickBot="1" x14ac:dyDescent="0.25">
      <c r="B36" s="85"/>
      <c r="C36" s="86"/>
      <c r="D36" s="74"/>
      <c r="E36" s="74"/>
      <c r="F36" s="74"/>
      <c r="G36" s="74"/>
      <c r="H36" s="74"/>
      <c r="I36" s="74"/>
      <c r="J36" s="125"/>
      <c r="K36" s="125"/>
      <c r="L36" s="126"/>
      <c r="M36" s="74"/>
      <c r="N36" s="77"/>
      <c r="O36" s="84" t="s">
        <v>109</v>
      </c>
      <c r="P36" s="127">
        <f>SUM(L34:L36)</f>
        <v>0</v>
      </c>
      <c r="R36" s="107"/>
      <c r="S36" s="50"/>
      <c r="T36" s="50"/>
      <c r="U36" s="50"/>
      <c r="V36" s="50"/>
      <c r="W36" s="50"/>
      <c r="X36" s="50"/>
      <c r="Y36" s="50"/>
    </row>
    <row r="37" spans="2:25" s="54" customFormat="1" ht="16.5" customHeight="1" thickBot="1" x14ac:dyDescent="0.25">
      <c r="B37" s="85"/>
      <c r="C37" s="86"/>
      <c r="D37" s="74"/>
      <c r="E37" s="74"/>
      <c r="F37" s="74"/>
      <c r="G37" s="74"/>
      <c r="H37" s="74"/>
      <c r="I37" s="118" t="s">
        <v>112</v>
      </c>
      <c r="J37" s="142"/>
      <c r="K37" s="143">
        <v>198100</v>
      </c>
      <c r="L37" s="144"/>
      <c r="M37" s="75"/>
      <c r="N37" s="75"/>
      <c r="O37" s="84" t="s">
        <v>105</v>
      </c>
      <c r="P37" s="145">
        <f>IF(SUM(L34:L37)+SUM(L27:L31)&lt;=P24,SUM(L34:L37)-P34,P24-P27-P32-P34)</f>
        <v>0</v>
      </c>
      <c r="Q37" s="117"/>
      <c r="R37" s="107"/>
      <c r="S37" s="50"/>
      <c r="T37" s="50"/>
      <c r="U37" s="50"/>
      <c r="V37" s="50"/>
      <c r="W37" s="50"/>
      <c r="X37" s="50"/>
      <c r="Y37" s="50"/>
    </row>
    <row r="38" spans="2:25" ht="16.5" customHeight="1" x14ac:dyDescent="0.2">
      <c r="B38" s="250" t="s">
        <v>95</v>
      </c>
      <c r="C38" s="251"/>
      <c r="D38" s="251"/>
      <c r="E38" s="252"/>
      <c r="F38" s="88"/>
      <c r="G38" s="88"/>
      <c r="H38" s="89" t="s">
        <v>96</v>
      </c>
      <c r="I38" s="286"/>
      <c r="J38" s="287"/>
      <c r="K38" s="287"/>
      <c r="L38" s="287"/>
      <c r="M38" s="288"/>
      <c r="N38" s="248" t="s">
        <v>79</v>
      </c>
      <c r="O38" s="249"/>
      <c r="P38" s="44"/>
      <c r="R38" s="107"/>
    </row>
    <row r="39" spans="2:25" ht="16.5" customHeight="1" x14ac:dyDescent="0.2">
      <c r="B39" s="90" t="s">
        <v>100</v>
      </c>
      <c r="C39" s="91"/>
      <c r="D39" s="91"/>
      <c r="E39" s="92"/>
      <c r="F39" s="92"/>
      <c r="G39" s="92"/>
      <c r="H39" s="92"/>
      <c r="I39" s="213"/>
      <c r="J39" s="214"/>
      <c r="K39" s="214"/>
      <c r="L39" s="214"/>
      <c r="M39" s="214"/>
      <c r="N39" s="257" t="s">
        <v>87</v>
      </c>
      <c r="O39" s="258"/>
      <c r="P39" s="45"/>
      <c r="R39" s="107"/>
    </row>
    <row r="40" spans="2:25" ht="17.25" customHeight="1" x14ac:dyDescent="0.2">
      <c r="B40" s="90" t="s">
        <v>101</v>
      </c>
      <c r="C40" s="91"/>
      <c r="D40" s="91"/>
      <c r="E40" s="92"/>
      <c r="F40" s="92"/>
      <c r="G40" s="92"/>
      <c r="H40" s="92"/>
      <c r="I40" s="213"/>
      <c r="J40" s="214"/>
      <c r="K40" s="214"/>
      <c r="L40" s="214"/>
      <c r="M40" s="214"/>
      <c r="N40" s="257" t="s">
        <v>80</v>
      </c>
      <c r="O40" s="258"/>
      <c r="P40" s="45"/>
      <c r="R40" s="107"/>
    </row>
    <row r="41" spans="2:25" ht="17.25" customHeight="1" thickBot="1" x14ac:dyDescent="0.25">
      <c r="B41" s="90"/>
      <c r="C41" s="91"/>
      <c r="D41" s="91"/>
      <c r="E41" s="92"/>
      <c r="F41" s="92"/>
      <c r="G41" s="92"/>
      <c r="H41" s="92"/>
      <c r="I41" s="213"/>
      <c r="J41" s="214"/>
      <c r="K41" s="214"/>
      <c r="L41" s="214"/>
      <c r="M41" s="214"/>
      <c r="N41" s="257" t="s">
        <v>64</v>
      </c>
      <c r="O41" s="258"/>
      <c r="P41" s="46"/>
      <c r="R41" s="107"/>
    </row>
    <row r="42" spans="2:25" ht="16.5" customHeight="1" thickBot="1" x14ac:dyDescent="0.25">
      <c r="B42" s="147"/>
      <c r="C42" s="148"/>
      <c r="D42" s="148"/>
      <c r="E42" s="121"/>
      <c r="F42" s="121"/>
      <c r="G42" s="121"/>
      <c r="H42" s="121"/>
      <c r="I42" s="267"/>
      <c r="J42" s="268"/>
      <c r="K42" s="268"/>
      <c r="L42" s="268"/>
      <c r="M42" s="269"/>
      <c r="N42" s="259" t="s">
        <v>76</v>
      </c>
      <c r="O42" s="260"/>
      <c r="P42" s="127">
        <f>SUM(P38:P41)</f>
        <v>0</v>
      </c>
      <c r="R42" s="107"/>
    </row>
    <row r="43" spans="2:25" ht="18" customHeight="1" thickBot="1" x14ac:dyDescent="0.25">
      <c r="B43" s="211"/>
      <c r="C43" s="212"/>
      <c r="D43" s="212"/>
      <c r="E43" s="121"/>
      <c r="F43" s="121"/>
      <c r="G43" s="121"/>
      <c r="H43" s="121"/>
      <c r="I43" s="121"/>
      <c r="J43" s="121"/>
      <c r="K43" s="121"/>
      <c r="L43" s="121"/>
      <c r="M43" s="122"/>
      <c r="N43" s="123"/>
      <c r="O43" s="124" t="s">
        <v>110</v>
      </c>
      <c r="P43" s="146">
        <f>IF((P36+P31)&gt;P24,P24,(P36+P31))+P42</f>
        <v>0</v>
      </c>
      <c r="R43" s="107"/>
    </row>
    <row r="44" spans="2:25" s="49" customFormat="1" ht="9" customHeight="1" thickBot="1" x14ac:dyDescent="0.25">
      <c r="R44" s="107"/>
      <c r="S44" s="50"/>
      <c r="T44" s="50"/>
      <c r="U44" s="50"/>
      <c r="V44" s="50"/>
      <c r="W44" s="50"/>
      <c r="X44" s="50"/>
      <c r="Y44" s="50"/>
    </row>
    <row r="45" spans="2:25" ht="13.5" customHeight="1" x14ac:dyDescent="0.2">
      <c r="B45" s="261" t="s">
        <v>60</v>
      </c>
      <c r="C45" s="262"/>
      <c r="D45" s="262"/>
      <c r="E45" s="262"/>
      <c r="F45" s="262"/>
      <c r="G45" s="262"/>
      <c r="H45" s="262"/>
      <c r="I45" s="262"/>
      <c r="J45" s="262"/>
      <c r="K45" s="262"/>
      <c r="L45" s="262"/>
      <c r="M45" s="262"/>
      <c r="N45" s="262"/>
      <c r="O45" s="262"/>
      <c r="P45" s="263"/>
      <c r="R45" s="107"/>
    </row>
    <row r="46" spans="2:25" ht="24" customHeight="1" thickBot="1" x14ac:dyDescent="0.25">
      <c r="B46" s="264"/>
      <c r="C46" s="265"/>
      <c r="D46" s="265"/>
      <c r="E46" s="265"/>
      <c r="F46" s="265"/>
      <c r="G46" s="265"/>
      <c r="H46" s="265"/>
      <c r="I46" s="265"/>
      <c r="J46" s="265"/>
      <c r="K46" s="265"/>
      <c r="L46" s="265"/>
      <c r="M46" s="265"/>
      <c r="N46" s="265"/>
      <c r="O46" s="265"/>
      <c r="P46" s="266"/>
      <c r="R46" s="107"/>
    </row>
    <row r="47" spans="2:25" ht="13.5" customHeight="1" x14ac:dyDescent="0.2">
      <c r="B47" s="208" t="s">
        <v>14</v>
      </c>
      <c r="C47" s="209"/>
      <c r="D47" s="210"/>
      <c r="E47" s="171" t="s">
        <v>10</v>
      </c>
      <c r="F47" s="171" t="s">
        <v>125</v>
      </c>
      <c r="G47" s="171"/>
      <c r="H47" s="181"/>
      <c r="I47" s="181"/>
      <c r="J47" s="167"/>
      <c r="K47" s="171" t="s">
        <v>10</v>
      </c>
      <c r="L47" s="93" t="s">
        <v>126</v>
      </c>
      <c r="M47" s="168"/>
      <c r="N47" s="172"/>
      <c r="O47" s="173"/>
      <c r="P47" s="174" t="s">
        <v>10</v>
      </c>
      <c r="Q47" s="50"/>
    </row>
    <row r="48" spans="2:25" ht="19.5" customHeight="1" x14ac:dyDescent="0.2">
      <c r="B48" s="270" t="s">
        <v>127</v>
      </c>
      <c r="C48" s="271"/>
      <c r="D48" s="272"/>
      <c r="E48" s="175"/>
      <c r="F48" s="273" t="s">
        <v>127</v>
      </c>
      <c r="G48" s="274"/>
      <c r="H48" s="274"/>
      <c r="I48" s="274"/>
      <c r="J48" s="274"/>
      <c r="K48" s="176"/>
      <c r="L48" s="275"/>
      <c r="M48" s="276"/>
      <c r="N48" s="276"/>
      <c r="O48" s="277"/>
      <c r="P48" s="177"/>
      <c r="Q48" s="50"/>
    </row>
    <row r="49" spans="1:25" ht="13.5" customHeight="1" x14ac:dyDescent="0.2">
      <c r="B49" s="278" t="s">
        <v>62</v>
      </c>
      <c r="C49" s="279"/>
      <c r="D49" s="279"/>
      <c r="E49" s="280"/>
      <c r="F49" s="42" t="s">
        <v>62</v>
      </c>
      <c r="G49" s="166"/>
      <c r="H49" s="166"/>
      <c r="I49" s="166"/>
      <c r="J49" s="166"/>
      <c r="K49" s="178"/>
      <c r="L49" s="42" t="s">
        <v>62</v>
      </c>
      <c r="M49" s="166"/>
      <c r="N49" s="166"/>
      <c r="O49" s="166"/>
      <c r="P49" s="43"/>
      <c r="Q49" s="50"/>
    </row>
    <row r="50" spans="1:25" ht="19.5" customHeight="1" thickBot="1" x14ac:dyDescent="0.3">
      <c r="B50" s="281">
        <f>B4</f>
        <v>0</v>
      </c>
      <c r="C50" s="282"/>
      <c r="D50" s="282"/>
      <c r="E50" s="283"/>
      <c r="F50" s="284" t="s">
        <v>128</v>
      </c>
      <c r="G50" s="282"/>
      <c r="H50" s="282"/>
      <c r="I50" s="282"/>
      <c r="J50" s="282"/>
      <c r="K50" s="283"/>
      <c r="L50" s="284" t="s">
        <v>172</v>
      </c>
      <c r="M50" s="282"/>
      <c r="N50" s="282"/>
      <c r="O50" s="282"/>
      <c r="P50" s="285"/>
      <c r="Q50" s="50"/>
    </row>
    <row r="51" spans="1:25" s="95" customFormat="1" ht="16.5" thickBot="1" x14ac:dyDescent="0.3">
      <c r="A51" s="94"/>
      <c r="B51" s="205"/>
      <c r="C51" s="206"/>
      <c r="D51" s="206"/>
      <c r="E51" s="206"/>
      <c r="F51" s="207"/>
      <c r="G51" s="215"/>
      <c r="H51" s="216"/>
      <c r="I51" s="216"/>
      <c r="J51" s="216"/>
      <c r="K51" s="217"/>
      <c r="L51" s="215"/>
      <c r="M51" s="216"/>
      <c r="N51" s="216"/>
      <c r="O51" s="216"/>
      <c r="P51" s="218"/>
      <c r="Q51" s="94"/>
      <c r="R51" s="107"/>
      <c r="S51" s="50"/>
      <c r="T51" s="50"/>
      <c r="U51" s="50"/>
      <c r="V51" s="50"/>
      <c r="W51" s="50"/>
      <c r="X51" s="50"/>
      <c r="Y51" s="50"/>
    </row>
    <row r="52" spans="1:25" s="98" customFormat="1" ht="15.75" customHeight="1" x14ac:dyDescent="0.3">
      <c r="A52" s="96"/>
      <c r="B52" s="184" t="s">
        <v>81</v>
      </c>
      <c r="C52" s="185"/>
      <c r="D52" s="185"/>
      <c r="E52" s="185"/>
      <c r="F52" s="185"/>
      <c r="G52" s="185"/>
      <c r="H52" s="185"/>
      <c r="I52" s="185"/>
      <c r="J52" s="185"/>
      <c r="K52" s="185"/>
      <c r="L52" s="185"/>
      <c r="M52" s="185"/>
      <c r="N52" s="185"/>
      <c r="O52" s="185"/>
      <c r="P52" s="185"/>
      <c r="Q52" s="97"/>
      <c r="R52" s="107"/>
      <c r="S52" s="50"/>
      <c r="T52" s="50"/>
      <c r="U52" s="50"/>
      <c r="V52" s="50"/>
      <c r="W52" s="50"/>
      <c r="X52" s="50"/>
      <c r="Y52" s="50"/>
    </row>
    <row r="53" spans="1:25" x14ac:dyDescent="0.2">
      <c r="A53" s="94"/>
      <c r="B53" s="255" t="s">
        <v>94</v>
      </c>
      <c r="C53" s="256"/>
      <c r="D53" s="256"/>
      <c r="E53" s="95" t="s">
        <v>93</v>
      </c>
      <c r="H53" s="247" t="s">
        <v>106</v>
      </c>
      <c r="I53" s="247"/>
      <c r="J53" s="247"/>
      <c r="K53" s="50"/>
      <c r="L53" s="50"/>
      <c r="M53" s="50"/>
      <c r="N53" s="99"/>
      <c r="O53" s="253" t="s">
        <v>178</v>
      </c>
      <c r="P53" s="254"/>
      <c r="R53" s="107"/>
    </row>
    <row r="54" spans="1:25" ht="6.75" customHeight="1" x14ac:dyDescent="0.2">
      <c r="A54" s="94"/>
      <c r="H54" s="100"/>
      <c r="L54" s="101"/>
      <c r="M54" s="101"/>
      <c r="N54" s="99"/>
      <c r="O54" s="102"/>
      <c r="P54" s="103"/>
      <c r="R54" s="107"/>
    </row>
    <row r="55" spans="1:25" ht="15" customHeight="1" x14ac:dyDescent="0.2">
      <c r="A55" s="49"/>
      <c r="B55" s="50"/>
      <c r="L55" s="100"/>
      <c r="M55" s="100"/>
      <c r="N55" s="100"/>
      <c r="R55" s="107"/>
    </row>
    <row r="56" spans="1:25" x14ac:dyDescent="0.2">
      <c r="A56" s="49"/>
      <c r="B56" s="94"/>
      <c r="O56" s="99"/>
      <c r="P56" s="104"/>
      <c r="R56" s="107"/>
    </row>
    <row r="57" spans="1:25" x14ac:dyDescent="0.2">
      <c r="B57" s="94"/>
      <c r="R57" s="107"/>
    </row>
    <row r="58" spans="1:25" x14ac:dyDescent="0.2">
      <c r="B58" s="105"/>
    </row>
    <row r="59" spans="1:25" ht="13.5" thickBot="1" x14ac:dyDescent="0.25">
      <c r="B59" s="50"/>
    </row>
    <row r="60" spans="1:25" ht="18.75" x14ac:dyDescent="0.3">
      <c r="B60" s="295" t="s">
        <v>124</v>
      </c>
      <c r="C60" s="296"/>
      <c r="D60" s="296"/>
      <c r="E60" s="296"/>
      <c r="F60" s="296"/>
      <c r="G60" s="296"/>
      <c r="H60" s="296"/>
      <c r="I60" s="296"/>
      <c r="J60" s="296"/>
      <c r="K60" s="296"/>
      <c r="L60" s="296"/>
      <c r="M60" s="296"/>
      <c r="N60" s="296"/>
      <c r="O60" s="296"/>
      <c r="P60" s="297"/>
    </row>
    <row r="61" spans="1:25" s="150" customFormat="1" ht="28.5" customHeight="1" x14ac:dyDescent="0.2">
      <c r="B61" s="152"/>
      <c r="C61" s="158" t="s">
        <v>19</v>
      </c>
      <c r="D61" s="298" t="s">
        <v>129</v>
      </c>
      <c r="E61" s="299"/>
      <c r="F61" s="299"/>
      <c r="G61" s="299"/>
      <c r="H61" s="299"/>
      <c r="I61" s="299"/>
      <c r="J61" s="299"/>
      <c r="K61" s="299"/>
      <c r="L61" s="299"/>
      <c r="M61" s="299"/>
      <c r="N61" s="300"/>
      <c r="O61" s="159" t="s">
        <v>8</v>
      </c>
      <c r="P61" s="155"/>
      <c r="Q61" s="151"/>
    </row>
    <row r="62" spans="1:25" ht="12.75" customHeight="1" x14ac:dyDescent="0.2">
      <c r="B62" s="73"/>
      <c r="C62" s="157"/>
      <c r="D62" s="292"/>
      <c r="E62" s="293"/>
      <c r="F62" s="293"/>
      <c r="G62" s="293"/>
      <c r="H62" s="293"/>
      <c r="I62" s="293"/>
      <c r="J62" s="293"/>
      <c r="K62" s="293"/>
      <c r="L62" s="293"/>
      <c r="M62" s="293"/>
      <c r="N62" s="294"/>
      <c r="O62" s="161"/>
      <c r="P62" s="78"/>
    </row>
    <row r="63" spans="1:25" ht="12.75" customHeight="1" x14ac:dyDescent="0.2">
      <c r="B63" s="73"/>
      <c r="C63" s="157"/>
      <c r="D63" s="292"/>
      <c r="E63" s="293"/>
      <c r="F63" s="293"/>
      <c r="G63" s="293"/>
      <c r="H63" s="293"/>
      <c r="I63" s="293"/>
      <c r="J63" s="293"/>
      <c r="K63" s="293"/>
      <c r="L63" s="293"/>
      <c r="M63" s="293"/>
      <c r="N63" s="294"/>
      <c r="O63" s="161"/>
      <c r="P63" s="78"/>
    </row>
    <row r="64" spans="1:25" ht="12.75" customHeight="1" x14ac:dyDescent="0.2">
      <c r="B64" s="73"/>
      <c r="C64" s="157"/>
      <c r="D64" s="292"/>
      <c r="E64" s="293"/>
      <c r="F64" s="293"/>
      <c r="G64" s="293"/>
      <c r="H64" s="293"/>
      <c r="I64" s="293"/>
      <c r="J64" s="293"/>
      <c r="K64" s="293"/>
      <c r="L64" s="293"/>
      <c r="M64" s="293"/>
      <c r="N64" s="294"/>
      <c r="O64" s="161"/>
      <c r="P64" s="78"/>
    </row>
    <row r="65" spans="2:16" ht="12.75" customHeight="1" x14ac:dyDescent="0.2">
      <c r="B65" s="73"/>
      <c r="C65" s="157"/>
      <c r="D65" s="292"/>
      <c r="E65" s="293"/>
      <c r="F65" s="293"/>
      <c r="G65" s="293"/>
      <c r="H65" s="293"/>
      <c r="I65" s="293"/>
      <c r="J65" s="293"/>
      <c r="K65" s="293"/>
      <c r="L65" s="293"/>
      <c r="M65" s="293"/>
      <c r="N65" s="294"/>
      <c r="O65" s="161"/>
      <c r="P65" s="78"/>
    </row>
    <row r="66" spans="2:16" ht="12.75" customHeight="1" x14ac:dyDescent="0.2">
      <c r="B66" s="73"/>
      <c r="C66" s="157"/>
      <c r="D66" s="292"/>
      <c r="E66" s="293"/>
      <c r="F66" s="293"/>
      <c r="G66" s="293"/>
      <c r="H66" s="293"/>
      <c r="I66" s="293"/>
      <c r="J66" s="293"/>
      <c r="K66" s="293"/>
      <c r="L66" s="293"/>
      <c r="M66" s="293"/>
      <c r="N66" s="294"/>
      <c r="O66" s="161"/>
      <c r="P66" s="78"/>
    </row>
    <row r="67" spans="2:16" ht="12.75" customHeight="1" x14ac:dyDescent="0.2">
      <c r="B67" s="73"/>
      <c r="C67" s="157"/>
      <c r="D67" s="292"/>
      <c r="E67" s="293"/>
      <c r="F67" s="293"/>
      <c r="G67" s="293"/>
      <c r="H67" s="293"/>
      <c r="I67" s="293"/>
      <c r="J67" s="293"/>
      <c r="K67" s="293"/>
      <c r="L67" s="293"/>
      <c r="M67" s="293"/>
      <c r="N67" s="294"/>
      <c r="O67" s="161"/>
      <c r="P67" s="78"/>
    </row>
    <row r="68" spans="2:16" ht="12.75" customHeight="1" x14ac:dyDescent="0.2">
      <c r="B68" s="73"/>
      <c r="C68" s="157"/>
      <c r="D68" s="292"/>
      <c r="E68" s="293"/>
      <c r="F68" s="293"/>
      <c r="G68" s="293"/>
      <c r="H68" s="293"/>
      <c r="I68" s="293"/>
      <c r="J68" s="293"/>
      <c r="K68" s="293"/>
      <c r="L68" s="293"/>
      <c r="M68" s="293"/>
      <c r="N68" s="294"/>
      <c r="O68" s="161"/>
      <c r="P68" s="78"/>
    </row>
    <row r="69" spans="2:16" ht="12.75" customHeight="1" x14ac:dyDescent="0.2">
      <c r="B69" s="73"/>
      <c r="C69" s="157"/>
      <c r="D69" s="292"/>
      <c r="E69" s="293"/>
      <c r="F69" s="293"/>
      <c r="G69" s="293"/>
      <c r="H69" s="293"/>
      <c r="I69" s="293"/>
      <c r="J69" s="293"/>
      <c r="K69" s="293"/>
      <c r="L69" s="293"/>
      <c r="M69" s="293"/>
      <c r="N69" s="294"/>
      <c r="O69" s="161"/>
      <c r="P69" s="78"/>
    </row>
    <row r="70" spans="2:16" ht="12.75" customHeight="1" x14ac:dyDescent="0.2">
      <c r="B70" s="73"/>
      <c r="C70" s="157"/>
      <c r="D70" s="292"/>
      <c r="E70" s="293"/>
      <c r="F70" s="293"/>
      <c r="G70" s="293"/>
      <c r="H70" s="293"/>
      <c r="I70" s="293"/>
      <c r="J70" s="293"/>
      <c r="K70" s="293"/>
      <c r="L70" s="293"/>
      <c r="M70" s="293"/>
      <c r="N70" s="294"/>
      <c r="O70" s="161"/>
      <c r="P70" s="78"/>
    </row>
    <row r="71" spans="2:16" ht="12.75" customHeight="1" x14ac:dyDescent="0.2">
      <c r="B71" s="73"/>
      <c r="C71" s="157"/>
      <c r="D71" s="292"/>
      <c r="E71" s="293"/>
      <c r="F71" s="293"/>
      <c r="G71" s="293"/>
      <c r="H71" s="293"/>
      <c r="I71" s="293"/>
      <c r="J71" s="293"/>
      <c r="K71" s="293"/>
      <c r="L71" s="293"/>
      <c r="M71" s="293"/>
      <c r="N71" s="294"/>
      <c r="O71" s="161"/>
      <c r="P71" s="78"/>
    </row>
    <row r="72" spans="2:16" ht="12.75" customHeight="1" x14ac:dyDescent="0.2">
      <c r="B72" s="73"/>
      <c r="C72" s="157"/>
      <c r="D72" s="292"/>
      <c r="E72" s="293"/>
      <c r="F72" s="293"/>
      <c r="G72" s="293"/>
      <c r="H72" s="293"/>
      <c r="I72" s="293"/>
      <c r="J72" s="293"/>
      <c r="K72" s="293"/>
      <c r="L72" s="293"/>
      <c r="M72" s="293"/>
      <c r="N72" s="294"/>
      <c r="O72" s="161"/>
      <c r="P72" s="78"/>
    </row>
    <row r="73" spans="2:16" ht="12.75" customHeight="1" x14ac:dyDescent="0.2">
      <c r="B73" s="73"/>
      <c r="C73" s="157"/>
      <c r="D73" s="292"/>
      <c r="E73" s="293"/>
      <c r="F73" s="293"/>
      <c r="G73" s="293"/>
      <c r="H73" s="293"/>
      <c r="I73" s="293"/>
      <c r="J73" s="293"/>
      <c r="K73" s="293"/>
      <c r="L73" s="293"/>
      <c r="M73" s="293"/>
      <c r="N73" s="294"/>
      <c r="O73" s="161"/>
      <c r="P73" s="78"/>
    </row>
    <row r="74" spans="2:16" ht="12.75" customHeight="1" x14ac:dyDescent="0.2">
      <c r="B74" s="73"/>
      <c r="C74" s="157"/>
      <c r="D74" s="292"/>
      <c r="E74" s="293"/>
      <c r="F74" s="293"/>
      <c r="G74" s="293"/>
      <c r="H74" s="293"/>
      <c r="I74" s="293"/>
      <c r="J74" s="293"/>
      <c r="K74" s="293"/>
      <c r="L74" s="293"/>
      <c r="M74" s="293"/>
      <c r="N74" s="294"/>
      <c r="O74" s="161"/>
      <c r="P74" s="78"/>
    </row>
    <row r="75" spans="2:16" ht="12.75" customHeight="1" x14ac:dyDescent="0.2">
      <c r="B75" s="73"/>
      <c r="C75" s="157"/>
      <c r="D75" s="292"/>
      <c r="E75" s="293"/>
      <c r="F75" s="293"/>
      <c r="G75" s="293"/>
      <c r="H75" s="293"/>
      <c r="I75" s="293"/>
      <c r="J75" s="293"/>
      <c r="K75" s="293"/>
      <c r="L75" s="293"/>
      <c r="M75" s="293"/>
      <c r="N75" s="294"/>
      <c r="O75" s="161"/>
      <c r="P75" s="78"/>
    </row>
    <row r="76" spans="2:16" ht="12.75" customHeight="1" x14ac:dyDescent="0.2">
      <c r="B76" s="73"/>
      <c r="C76" s="157"/>
      <c r="D76" s="292"/>
      <c r="E76" s="293"/>
      <c r="F76" s="293"/>
      <c r="G76" s="293"/>
      <c r="H76" s="293"/>
      <c r="I76" s="293"/>
      <c r="J76" s="293"/>
      <c r="K76" s="293"/>
      <c r="L76" s="293"/>
      <c r="M76" s="293"/>
      <c r="N76" s="294"/>
      <c r="O76" s="161"/>
      <c r="P76" s="78"/>
    </row>
    <row r="77" spans="2:16" ht="12.75" customHeight="1" x14ac:dyDescent="0.2">
      <c r="B77" s="73"/>
      <c r="C77" s="157"/>
      <c r="D77" s="292"/>
      <c r="E77" s="293"/>
      <c r="F77" s="293"/>
      <c r="G77" s="293"/>
      <c r="H77" s="293"/>
      <c r="I77" s="293"/>
      <c r="J77" s="293"/>
      <c r="K77" s="293"/>
      <c r="L77" s="293"/>
      <c r="M77" s="293"/>
      <c r="N77" s="294"/>
      <c r="O77" s="161"/>
      <c r="P77" s="78"/>
    </row>
    <row r="78" spans="2:16" ht="12.75" customHeight="1" x14ac:dyDescent="0.2">
      <c r="B78" s="73"/>
      <c r="C78" s="157"/>
      <c r="D78" s="292"/>
      <c r="E78" s="293"/>
      <c r="F78" s="293"/>
      <c r="G78" s="293"/>
      <c r="H78" s="293"/>
      <c r="I78" s="293"/>
      <c r="J78" s="293"/>
      <c r="K78" s="293"/>
      <c r="L78" s="293"/>
      <c r="M78" s="293"/>
      <c r="N78" s="294"/>
      <c r="O78" s="161"/>
      <c r="P78" s="78"/>
    </row>
    <row r="79" spans="2:16" ht="12.75" customHeight="1" x14ac:dyDescent="0.2">
      <c r="B79" s="73"/>
      <c r="C79" s="157"/>
      <c r="D79" s="292"/>
      <c r="E79" s="293"/>
      <c r="F79" s="293"/>
      <c r="G79" s="293"/>
      <c r="H79" s="293"/>
      <c r="I79" s="293"/>
      <c r="J79" s="293"/>
      <c r="K79" s="293"/>
      <c r="L79" s="293"/>
      <c r="M79" s="293"/>
      <c r="N79" s="294"/>
      <c r="O79" s="161"/>
      <c r="P79" s="78"/>
    </row>
    <row r="80" spans="2:16" ht="12.75" customHeight="1" x14ac:dyDescent="0.2">
      <c r="B80" s="73"/>
      <c r="C80" s="157"/>
      <c r="D80" s="292"/>
      <c r="E80" s="293"/>
      <c r="F80" s="293"/>
      <c r="G80" s="293"/>
      <c r="H80" s="293"/>
      <c r="I80" s="293"/>
      <c r="J80" s="293"/>
      <c r="K80" s="293"/>
      <c r="L80" s="293"/>
      <c r="M80" s="293"/>
      <c r="N80" s="294"/>
      <c r="O80" s="161"/>
      <c r="P80" s="78"/>
    </row>
    <row r="81" spans="2:16" ht="12.75" customHeight="1" x14ac:dyDescent="0.2">
      <c r="B81" s="73"/>
      <c r="C81" s="157"/>
      <c r="D81" s="292"/>
      <c r="E81" s="293"/>
      <c r="F81" s="293"/>
      <c r="G81" s="293"/>
      <c r="H81" s="293"/>
      <c r="I81" s="293"/>
      <c r="J81" s="293"/>
      <c r="K81" s="293"/>
      <c r="L81" s="293"/>
      <c r="M81" s="293"/>
      <c r="N81" s="294"/>
      <c r="O81" s="161"/>
      <c r="P81" s="78"/>
    </row>
    <row r="82" spans="2:16" ht="12.75" customHeight="1" x14ac:dyDescent="0.2">
      <c r="B82" s="73"/>
      <c r="C82" s="157"/>
      <c r="D82" s="292"/>
      <c r="E82" s="293"/>
      <c r="F82" s="293"/>
      <c r="G82" s="293"/>
      <c r="H82" s="293"/>
      <c r="I82" s="293"/>
      <c r="J82" s="293"/>
      <c r="K82" s="293"/>
      <c r="L82" s="293"/>
      <c r="M82" s="293"/>
      <c r="N82" s="294"/>
      <c r="O82" s="161"/>
      <c r="P82" s="78"/>
    </row>
    <row r="83" spans="2:16" ht="12.75" customHeight="1" x14ac:dyDescent="0.2">
      <c r="B83" s="73"/>
      <c r="C83" s="157"/>
      <c r="D83" s="292"/>
      <c r="E83" s="293"/>
      <c r="F83" s="293"/>
      <c r="G83" s="293"/>
      <c r="H83" s="293"/>
      <c r="I83" s="293"/>
      <c r="J83" s="293"/>
      <c r="K83" s="293"/>
      <c r="L83" s="293"/>
      <c r="M83" s="293"/>
      <c r="N83" s="294"/>
      <c r="O83" s="161"/>
      <c r="P83" s="78"/>
    </row>
    <row r="84" spans="2:16" ht="12.75" customHeight="1" x14ac:dyDescent="0.2">
      <c r="B84" s="73"/>
      <c r="C84" s="157"/>
      <c r="D84" s="292"/>
      <c r="E84" s="293"/>
      <c r="F84" s="293"/>
      <c r="G84" s="293"/>
      <c r="H84" s="293"/>
      <c r="I84" s="293"/>
      <c r="J84" s="293"/>
      <c r="K84" s="293"/>
      <c r="L84" s="293"/>
      <c r="M84" s="293"/>
      <c r="N84" s="294"/>
      <c r="O84" s="161"/>
      <c r="P84" s="78"/>
    </row>
    <row r="85" spans="2:16" ht="12.75" customHeight="1" x14ac:dyDescent="0.2">
      <c r="B85" s="73"/>
      <c r="C85" s="157"/>
      <c r="D85" s="292"/>
      <c r="E85" s="293"/>
      <c r="F85" s="293"/>
      <c r="G85" s="293"/>
      <c r="H85" s="293"/>
      <c r="I85" s="293"/>
      <c r="J85" s="293"/>
      <c r="K85" s="293"/>
      <c r="L85" s="293"/>
      <c r="M85" s="293"/>
      <c r="N85" s="294"/>
      <c r="O85" s="161"/>
      <c r="P85" s="78"/>
    </row>
    <row r="86" spans="2:16" ht="12.75" customHeight="1" x14ac:dyDescent="0.2">
      <c r="B86" s="73"/>
      <c r="C86" s="157"/>
      <c r="D86" s="292"/>
      <c r="E86" s="293"/>
      <c r="F86" s="293"/>
      <c r="G86" s="293"/>
      <c r="H86" s="293"/>
      <c r="I86" s="293"/>
      <c r="J86" s="293"/>
      <c r="K86" s="293"/>
      <c r="L86" s="293"/>
      <c r="M86" s="293"/>
      <c r="N86" s="294"/>
      <c r="O86" s="161"/>
      <c r="P86" s="78"/>
    </row>
    <row r="87" spans="2:16" ht="12.75" customHeight="1" x14ac:dyDescent="0.2">
      <c r="B87" s="73"/>
      <c r="C87" s="157"/>
      <c r="D87" s="292"/>
      <c r="E87" s="293"/>
      <c r="F87" s="293"/>
      <c r="G87" s="293"/>
      <c r="H87" s="293"/>
      <c r="I87" s="293"/>
      <c r="J87" s="293"/>
      <c r="K87" s="293"/>
      <c r="L87" s="293"/>
      <c r="M87" s="293"/>
      <c r="N87" s="294"/>
      <c r="O87" s="161"/>
      <c r="P87" s="78"/>
    </row>
    <row r="88" spans="2:16" ht="12.75" customHeight="1" x14ac:dyDescent="0.2">
      <c r="B88" s="73"/>
      <c r="C88" s="157"/>
      <c r="D88" s="292"/>
      <c r="E88" s="293"/>
      <c r="F88" s="293"/>
      <c r="G88" s="293"/>
      <c r="H88" s="293"/>
      <c r="I88" s="293"/>
      <c r="J88" s="293"/>
      <c r="K88" s="293"/>
      <c r="L88" s="293"/>
      <c r="M88" s="293"/>
      <c r="N88" s="294"/>
      <c r="O88" s="161"/>
      <c r="P88" s="78"/>
    </row>
    <row r="89" spans="2:16" ht="12.75" customHeight="1" x14ac:dyDescent="0.2">
      <c r="B89" s="73"/>
      <c r="C89" s="157"/>
      <c r="D89" s="292"/>
      <c r="E89" s="293"/>
      <c r="F89" s="293"/>
      <c r="G89" s="293"/>
      <c r="H89" s="293"/>
      <c r="I89" s="293"/>
      <c r="J89" s="293"/>
      <c r="K89" s="293"/>
      <c r="L89" s="293"/>
      <c r="M89" s="293"/>
      <c r="N89" s="294"/>
      <c r="O89" s="161"/>
      <c r="P89" s="78"/>
    </row>
    <row r="90" spans="2:16" ht="12.75" customHeight="1" x14ac:dyDescent="0.2">
      <c r="B90" s="73"/>
      <c r="C90" s="157"/>
      <c r="D90" s="292"/>
      <c r="E90" s="293"/>
      <c r="F90" s="293"/>
      <c r="G90" s="293"/>
      <c r="H90" s="293"/>
      <c r="I90" s="293"/>
      <c r="J90" s="293"/>
      <c r="K90" s="293"/>
      <c r="L90" s="293"/>
      <c r="M90" s="293"/>
      <c r="N90" s="294"/>
      <c r="O90" s="161"/>
      <c r="P90" s="78"/>
    </row>
    <row r="91" spans="2:16" ht="12.75" customHeight="1" x14ac:dyDescent="0.2">
      <c r="B91" s="73"/>
      <c r="C91" s="157"/>
      <c r="D91" s="292"/>
      <c r="E91" s="293"/>
      <c r="F91" s="293"/>
      <c r="G91" s="293"/>
      <c r="H91" s="293"/>
      <c r="I91" s="293"/>
      <c r="J91" s="293"/>
      <c r="K91" s="293"/>
      <c r="L91" s="293"/>
      <c r="M91" s="293"/>
      <c r="N91" s="294"/>
      <c r="O91" s="161"/>
      <c r="P91" s="78"/>
    </row>
    <row r="92" spans="2:16" ht="12.75" customHeight="1" x14ac:dyDescent="0.2">
      <c r="B92" s="73"/>
      <c r="C92" s="157"/>
      <c r="D92" s="292"/>
      <c r="E92" s="293"/>
      <c r="F92" s="293"/>
      <c r="G92" s="293"/>
      <c r="H92" s="293"/>
      <c r="I92" s="293"/>
      <c r="J92" s="293"/>
      <c r="K92" s="293"/>
      <c r="L92" s="293"/>
      <c r="M92" s="293"/>
      <c r="N92" s="294"/>
      <c r="O92" s="161"/>
      <c r="P92" s="78"/>
    </row>
    <row r="93" spans="2:16" ht="12.75" customHeight="1" x14ac:dyDescent="0.2">
      <c r="B93" s="73"/>
      <c r="C93" s="157"/>
      <c r="D93" s="292"/>
      <c r="E93" s="293"/>
      <c r="F93" s="293"/>
      <c r="G93" s="293"/>
      <c r="H93" s="293"/>
      <c r="I93" s="293"/>
      <c r="J93" s="293"/>
      <c r="K93" s="293"/>
      <c r="L93" s="293"/>
      <c r="M93" s="293"/>
      <c r="N93" s="294"/>
      <c r="O93" s="161"/>
      <c r="P93" s="78"/>
    </row>
    <row r="94" spans="2:16" ht="12.75" customHeight="1" x14ac:dyDescent="0.2">
      <c r="B94" s="73"/>
      <c r="C94" s="157"/>
      <c r="D94" s="292"/>
      <c r="E94" s="293"/>
      <c r="F94" s="293"/>
      <c r="G94" s="293"/>
      <c r="H94" s="293"/>
      <c r="I94" s="293"/>
      <c r="J94" s="293"/>
      <c r="K94" s="293"/>
      <c r="L94" s="293"/>
      <c r="M94" s="293"/>
      <c r="N94" s="294"/>
      <c r="O94" s="161"/>
      <c r="P94" s="78"/>
    </row>
    <row r="95" spans="2:16" ht="12.75" customHeight="1" x14ac:dyDescent="0.2">
      <c r="B95" s="73"/>
      <c r="C95" s="157"/>
      <c r="D95" s="292"/>
      <c r="E95" s="293"/>
      <c r="F95" s="293"/>
      <c r="G95" s="293"/>
      <c r="H95" s="293"/>
      <c r="I95" s="293"/>
      <c r="J95" s="293"/>
      <c r="K95" s="293"/>
      <c r="L95" s="293"/>
      <c r="M95" s="293"/>
      <c r="N95" s="294"/>
      <c r="O95" s="161"/>
      <c r="P95" s="78"/>
    </row>
    <row r="96" spans="2:16" ht="12.75" customHeight="1" x14ac:dyDescent="0.2">
      <c r="B96" s="73"/>
      <c r="C96" s="157"/>
      <c r="D96" s="292"/>
      <c r="E96" s="293"/>
      <c r="F96" s="293"/>
      <c r="G96" s="293"/>
      <c r="H96" s="293"/>
      <c r="I96" s="293"/>
      <c r="J96" s="293"/>
      <c r="K96" s="293"/>
      <c r="L96" s="293"/>
      <c r="M96" s="293"/>
      <c r="N96" s="294"/>
      <c r="O96" s="161"/>
      <c r="P96" s="78"/>
    </row>
    <row r="97" spans="2:16" ht="12.75" customHeight="1" x14ac:dyDescent="0.2">
      <c r="B97" s="73"/>
      <c r="C97" s="157"/>
      <c r="D97" s="292"/>
      <c r="E97" s="293"/>
      <c r="F97" s="293"/>
      <c r="G97" s="293"/>
      <c r="H97" s="293"/>
      <c r="I97" s="293"/>
      <c r="J97" s="293"/>
      <c r="K97" s="293"/>
      <c r="L97" s="293"/>
      <c r="M97" s="293"/>
      <c r="N97" s="294"/>
      <c r="O97" s="161"/>
      <c r="P97" s="78"/>
    </row>
    <row r="98" spans="2:16" ht="12.75" customHeight="1" x14ac:dyDescent="0.2">
      <c r="B98" s="73"/>
      <c r="C98" s="157"/>
      <c r="D98" s="292"/>
      <c r="E98" s="293"/>
      <c r="F98" s="293"/>
      <c r="G98" s="293"/>
      <c r="H98" s="293"/>
      <c r="I98" s="293"/>
      <c r="J98" s="293"/>
      <c r="K98" s="293"/>
      <c r="L98" s="293"/>
      <c r="M98" s="293"/>
      <c r="N98" s="294"/>
      <c r="O98" s="161"/>
      <c r="P98" s="78"/>
    </row>
    <row r="99" spans="2:16" ht="12.75" customHeight="1" x14ac:dyDescent="0.2">
      <c r="B99" s="73"/>
      <c r="C99" s="157"/>
      <c r="D99" s="292"/>
      <c r="E99" s="293"/>
      <c r="F99" s="293"/>
      <c r="G99" s="293"/>
      <c r="H99" s="293"/>
      <c r="I99" s="293"/>
      <c r="J99" s="293"/>
      <c r="K99" s="293"/>
      <c r="L99" s="293"/>
      <c r="M99" s="293"/>
      <c r="N99" s="294"/>
      <c r="O99" s="161"/>
      <c r="P99" s="78"/>
    </row>
    <row r="100" spans="2:16" ht="12.75" customHeight="1" x14ac:dyDescent="0.2">
      <c r="B100" s="73"/>
      <c r="C100" s="157"/>
      <c r="D100" s="292"/>
      <c r="E100" s="293"/>
      <c r="F100" s="293"/>
      <c r="G100" s="293"/>
      <c r="H100" s="293"/>
      <c r="I100" s="293"/>
      <c r="J100" s="293"/>
      <c r="K100" s="293"/>
      <c r="L100" s="293"/>
      <c r="M100" s="293"/>
      <c r="N100" s="294"/>
      <c r="O100" s="161"/>
      <c r="P100" s="78"/>
    </row>
    <row r="101" spans="2:16" ht="12.75" customHeight="1" x14ac:dyDescent="0.2">
      <c r="B101" s="73"/>
      <c r="C101" s="157"/>
      <c r="D101" s="292"/>
      <c r="E101" s="293"/>
      <c r="F101" s="293"/>
      <c r="G101" s="293"/>
      <c r="H101" s="293"/>
      <c r="I101" s="293"/>
      <c r="J101" s="293"/>
      <c r="K101" s="293"/>
      <c r="L101" s="293"/>
      <c r="M101" s="293"/>
      <c r="N101" s="294"/>
      <c r="O101" s="161"/>
      <c r="P101" s="78"/>
    </row>
    <row r="102" spans="2:16" ht="12.75" customHeight="1" x14ac:dyDescent="0.2">
      <c r="B102" s="73"/>
      <c r="C102" s="157"/>
      <c r="D102" s="292"/>
      <c r="E102" s="293"/>
      <c r="F102" s="293"/>
      <c r="G102" s="293"/>
      <c r="H102" s="293"/>
      <c r="I102" s="293"/>
      <c r="J102" s="293"/>
      <c r="K102" s="293"/>
      <c r="L102" s="293"/>
      <c r="M102" s="293"/>
      <c r="N102" s="294"/>
      <c r="O102" s="161"/>
      <c r="P102" s="78"/>
    </row>
    <row r="103" spans="2:16" ht="12.75" customHeight="1" x14ac:dyDescent="0.2">
      <c r="B103" s="73"/>
      <c r="C103" s="157"/>
      <c r="D103" s="292"/>
      <c r="E103" s="293"/>
      <c r="F103" s="293"/>
      <c r="G103" s="293"/>
      <c r="H103" s="293"/>
      <c r="I103" s="293"/>
      <c r="J103" s="293"/>
      <c r="K103" s="293"/>
      <c r="L103" s="293"/>
      <c r="M103" s="293"/>
      <c r="N103" s="294"/>
      <c r="O103" s="161"/>
      <c r="P103" s="78"/>
    </row>
    <row r="104" spans="2:16" ht="12.75" customHeight="1" x14ac:dyDescent="0.2">
      <c r="B104" s="73"/>
      <c r="C104" s="157"/>
      <c r="D104" s="292"/>
      <c r="E104" s="293"/>
      <c r="F104" s="293"/>
      <c r="G104" s="293"/>
      <c r="H104" s="293"/>
      <c r="I104" s="293"/>
      <c r="J104" s="293"/>
      <c r="K104" s="293"/>
      <c r="L104" s="293"/>
      <c r="M104" s="293"/>
      <c r="N104" s="294"/>
      <c r="O104" s="161"/>
      <c r="P104" s="78"/>
    </row>
    <row r="105" spans="2:16" ht="12.75" customHeight="1" x14ac:dyDescent="0.2">
      <c r="B105" s="73"/>
      <c r="C105" s="157"/>
      <c r="D105" s="292"/>
      <c r="E105" s="293"/>
      <c r="F105" s="293"/>
      <c r="G105" s="293"/>
      <c r="H105" s="293"/>
      <c r="I105" s="293"/>
      <c r="J105" s="293"/>
      <c r="K105" s="293"/>
      <c r="L105" s="293"/>
      <c r="M105" s="293"/>
      <c r="N105" s="294"/>
      <c r="O105" s="161"/>
      <c r="P105" s="78"/>
    </row>
    <row r="106" spans="2:16" ht="12.75" customHeight="1" x14ac:dyDescent="0.2">
      <c r="B106" s="73"/>
      <c r="C106" s="157"/>
      <c r="D106" s="292"/>
      <c r="E106" s="293"/>
      <c r="F106" s="293"/>
      <c r="G106" s="293"/>
      <c r="H106" s="293"/>
      <c r="I106" s="293"/>
      <c r="J106" s="293"/>
      <c r="K106" s="293"/>
      <c r="L106" s="293"/>
      <c r="M106" s="293"/>
      <c r="N106" s="294"/>
      <c r="O106" s="161"/>
      <c r="P106" s="78"/>
    </row>
    <row r="107" spans="2:16" ht="12.75" customHeight="1" x14ac:dyDescent="0.2">
      <c r="B107" s="73"/>
      <c r="C107" s="157"/>
      <c r="D107" s="292"/>
      <c r="E107" s="293"/>
      <c r="F107" s="293"/>
      <c r="G107" s="293"/>
      <c r="H107" s="293"/>
      <c r="I107" s="293"/>
      <c r="J107" s="293"/>
      <c r="K107" s="293"/>
      <c r="L107" s="293"/>
      <c r="M107" s="293"/>
      <c r="N107" s="294"/>
      <c r="O107" s="161"/>
      <c r="P107" s="78"/>
    </row>
    <row r="108" spans="2:16" ht="12.75" customHeight="1" x14ac:dyDescent="0.2">
      <c r="B108" s="73"/>
      <c r="C108" s="157"/>
      <c r="D108" s="292"/>
      <c r="E108" s="293"/>
      <c r="F108" s="293"/>
      <c r="G108" s="293"/>
      <c r="H108" s="293"/>
      <c r="I108" s="293"/>
      <c r="J108" s="293"/>
      <c r="K108" s="293"/>
      <c r="L108" s="293"/>
      <c r="M108" s="293"/>
      <c r="N108" s="294"/>
      <c r="O108" s="161"/>
      <c r="P108" s="78"/>
    </row>
    <row r="109" spans="2:16" ht="12.75" customHeight="1" thickBot="1" x14ac:dyDescent="0.25">
      <c r="B109" s="73"/>
      <c r="C109" s="157"/>
      <c r="D109" s="292"/>
      <c r="E109" s="293"/>
      <c r="F109" s="293"/>
      <c r="G109" s="293"/>
      <c r="H109" s="293"/>
      <c r="I109" s="293"/>
      <c r="J109" s="293"/>
      <c r="K109" s="293"/>
      <c r="L109" s="293"/>
      <c r="M109" s="293"/>
      <c r="N109" s="294"/>
      <c r="O109" s="162"/>
      <c r="P109" s="78"/>
    </row>
    <row r="110" spans="2:16" ht="12.75" customHeight="1" thickBot="1" x14ac:dyDescent="0.25">
      <c r="B110" s="73"/>
      <c r="C110" s="289" t="s">
        <v>114</v>
      </c>
      <c r="D110" s="290"/>
      <c r="E110" s="290"/>
      <c r="F110" s="290"/>
      <c r="G110" s="290"/>
      <c r="H110" s="290"/>
      <c r="I110" s="290"/>
      <c r="J110" s="290"/>
      <c r="K110" s="290"/>
      <c r="L110" s="290"/>
      <c r="M110" s="290"/>
      <c r="N110" s="291"/>
      <c r="O110" s="160">
        <f>SUM(O62:O109)</f>
        <v>0</v>
      </c>
      <c r="P110" s="78"/>
    </row>
    <row r="111" spans="2:16" ht="13.5" thickBot="1" x14ac:dyDescent="0.25">
      <c r="B111" s="153"/>
      <c r="C111" s="80"/>
      <c r="D111" s="80"/>
      <c r="E111" s="80"/>
      <c r="F111" s="80"/>
      <c r="G111" s="80"/>
      <c r="H111" s="80"/>
      <c r="I111" s="80"/>
      <c r="J111" s="80"/>
      <c r="K111" s="80"/>
      <c r="L111" s="80"/>
      <c r="M111" s="80"/>
      <c r="N111" s="80"/>
      <c r="O111" s="80"/>
      <c r="P111" s="154"/>
    </row>
    <row r="112" spans="2:16" x14ac:dyDescent="0.2">
      <c r="B112" s="149"/>
    </row>
    <row r="113" spans="2:2" x14ac:dyDescent="0.2">
      <c r="B113" s="149"/>
    </row>
    <row r="114" spans="2:2" x14ac:dyDescent="0.2">
      <c r="B114" s="149"/>
    </row>
    <row r="115" spans="2:2" x14ac:dyDescent="0.2">
      <c r="B115" s="149"/>
    </row>
    <row r="116" spans="2:2" x14ac:dyDescent="0.2">
      <c r="B116" s="149"/>
    </row>
  </sheetData>
  <sheetProtection sheet="1" selectLockedCells="1"/>
  <mergeCells count="115">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 ref="D80:N80"/>
    <mergeCell ref="D81:N81"/>
    <mergeCell ref="D82:N82"/>
    <mergeCell ref="D83:N83"/>
    <mergeCell ref="D84:N84"/>
    <mergeCell ref="D88:N88"/>
    <mergeCell ref="D89:N89"/>
    <mergeCell ref="D90:N90"/>
    <mergeCell ref="D91:N91"/>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H53:J53"/>
    <mergeCell ref="N38:O38"/>
    <mergeCell ref="B38:E38"/>
    <mergeCell ref="O53:P53"/>
    <mergeCell ref="B53:D53"/>
    <mergeCell ref="N39:O39"/>
    <mergeCell ref="N40:O40"/>
    <mergeCell ref="N41:O41"/>
    <mergeCell ref="N42:O42"/>
    <mergeCell ref="B45:P46"/>
    <mergeCell ref="I40:M40"/>
    <mergeCell ref="I41:M41"/>
    <mergeCell ref="I42:M42"/>
    <mergeCell ref="B48:D48"/>
    <mergeCell ref="F48:J48"/>
    <mergeCell ref="L48:O48"/>
    <mergeCell ref="B49:E49"/>
    <mergeCell ref="B50:E50"/>
    <mergeCell ref="F50:K50"/>
    <mergeCell ref="L50:P50"/>
    <mergeCell ref="I38:M38"/>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E5:H5"/>
    <mergeCell ref="I5:P5"/>
    <mergeCell ref="I1:P1"/>
    <mergeCell ref="B52:P52"/>
    <mergeCell ref="O3:P3"/>
    <mergeCell ref="L6:M6"/>
    <mergeCell ref="O10:O11"/>
    <mergeCell ref="K3:M3"/>
    <mergeCell ref="O4:P4"/>
    <mergeCell ref="E8:P8"/>
    <mergeCell ref="E9:P9"/>
    <mergeCell ref="E10:G10"/>
    <mergeCell ref="K4:M4"/>
    <mergeCell ref="B7:D7"/>
    <mergeCell ref="B9:D9"/>
    <mergeCell ref="B51:F51"/>
    <mergeCell ref="B47:D47"/>
    <mergeCell ref="B43:D43"/>
    <mergeCell ref="I39:M39"/>
    <mergeCell ref="G51:K51"/>
    <mergeCell ref="L51:P51"/>
    <mergeCell ref="B33:D34"/>
    <mergeCell ref="B3:D3"/>
    <mergeCell ref="B4:D4"/>
    <mergeCell ref="E3:H3"/>
    <mergeCell ref="B6:D6"/>
  </mergeCells>
  <conditionalFormatting sqref="H13:H23">
    <cfRule type="cellIs" dxfId="23" priority="28" operator="greaterThan">
      <formula>55</formula>
    </cfRule>
  </conditionalFormatting>
  <conditionalFormatting sqref="H12">
    <cfRule type="cellIs" dxfId="22" priority="27" operator="greaterThan">
      <formula>55</formula>
    </cfRule>
  </conditionalFormatting>
  <conditionalFormatting sqref="L27">
    <cfRule type="cellIs" dxfId="21" priority="26" operator="equal">
      <formula>0</formula>
    </cfRule>
  </conditionalFormatting>
  <conditionalFormatting sqref="D62:N109">
    <cfRule type="expression" dxfId="20" priority="22">
      <formula>IF(ISBLANK(O62)=FALSE, IF(ISBLANK(D62), TRUE,FALSE),FALSE)</formula>
    </cfRule>
  </conditionalFormatting>
  <conditionalFormatting sqref="C62:C109">
    <cfRule type="expression" dxfId="19" priority="20">
      <formula>IF(ISBLANK(O62)=FALSE, IF(ISBLANK(C62), TRUE,FALSE),FALSE)</formula>
    </cfRule>
    <cfRule type="expression" priority="21">
      <formula>IF(ISBLANK(O62)=FALSE, IF(ISBLANK(C62), TRUE,FALSE),FALSE)</formula>
    </cfRule>
  </conditionalFormatting>
  <conditionalFormatting sqref="B4:D4">
    <cfRule type="containsBlanks" dxfId="18" priority="19" stopIfTrue="1">
      <formula>LEN(TRIM(B4))=0</formula>
    </cfRule>
  </conditionalFormatting>
  <conditionalFormatting sqref="B7:D7">
    <cfRule type="containsBlanks" dxfId="17" priority="18" stopIfTrue="1">
      <formula>LEN(TRIM(B7))=0</formula>
    </cfRule>
  </conditionalFormatting>
  <conditionalFormatting sqref="E7:G7 I7:J7">
    <cfRule type="containsBlanks" dxfId="16" priority="17" stopIfTrue="1">
      <formula>LEN(TRIM(E7))=0</formula>
    </cfRule>
  </conditionalFormatting>
  <conditionalFormatting sqref="H7">
    <cfRule type="containsBlanks" dxfId="15" priority="16" stopIfTrue="1">
      <formula>LEN(TRIM(H7))=0</formula>
    </cfRule>
  </conditionalFormatting>
  <conditionalFormatting sqref="B9:D9">
    <cfRule type="containsBlanks" dxfId="14" priority="15" stopIfTrue="1">
      <formula>LEN(TRIM(B9))=0</formula>
    </cfRule>
  </conditionalFormatting>
  <conditionalFormatting sqref="I9:P9">
    <cfRule type="containsBlanks" dxfId="13" priority="14" stopIfTrue="1">
      <formula>LEN(TRIM(I9))=0</formula>
    </cfRule>
  </conditionalFormatting>
  <conditionalFormatting sqref="E9:G9">
    <cfRule type="containsBlanks" dxfId="12" priority="13" stopIfTrue="1">
      <formula>LEN(TRIM(E9))=0</formula>
    </cfRule>
  </conditionalFormatting>
  <conditionalFormatting sqref="H9">
    <cfRule type="containsBlanks" dxfId="11" priority="12" stopIfTrue="1">
      <formula>LEN(TRIM(H9))=0</formula>
    </cfRule>
  </conditionalFormatting>
  <conditionalFormatting sqref="G27">
    <cfRule type="cellIs" dxfId="10" priority="11" stopIfTrue="1" operator="lessThanOrEqual">
      <formula>0</formula>
    </cfRule>
  </conditionalFormatting>
  <conditionalFormatting sqref="F27">
    <cfRule type="containsBlanks" dxfId="9" priority="10" stopIfTrue="1">
      <formula>LEN(TRIM(F27))=0</formula>
    </cfRule>
  </conditionalFormatting>
  <conditionalFormatting sqref="H27">
    <cfRule type="cellIs" dxfId="8" priority="9" stopIfTrue="1" operator="lessThanOrEqual">
      <formula>0</formula>
    </cfRule>
  </conditionalFormatting>
  <conditionalFormatting sqref="B50:E50">
    <cfRule type="cellIs" dxfId="7" priority="8" stopIfTrue="1" operator="equal">
      <formula>0</formula>
    </cfRule>
  </conditionalFormatting>
  <conditionalFormatting sqref="F48:G48 I48:J48">
    <cfRule type="cellIs" dxfId="6" priority="7" stopIfTrue="1" operator="equal">
      <formula>"Type Name or Select from the list"</formula>
    </cfRule>
  </conditionalFormatting>
  <conditionalFormatting sqref="F50:G50 I50:K50">
    <cfRule type="cellIs" dxfId="5" priority="6" stopIfTrue="1" operator="equal">
      <formula>"Type Name or Select from the list"</formula>
    </cfRule>
  </conditionalFormatting>
  <conditionalFormatting sqref="L50:P50">
    <cfRule type="cellIs" dxfId="4" priority="5" stopIfTrue="1" operator="equal">
      <formula>"Type Name or Select from the list"</formula>
    </cfRule>
  </conditionalFormatting>
  <conditionalFormatting sqref="H48">
    <cfRule type="cellIs" dxfId="3" priority="4" stopIfTrue="1" operator="equal">
      <formula>"Type Name or Select from the list"</formula>
    </cfRule>
  </conditionalFormatting>
  <conditionalFormatting sqref="H50">
    <cfRule type="cellIs" dxfId="2" priority="3" stopIfTrue="1" operator="equal">
      <formula>"Type Name or Select from the list"</formula>
    </cfRule>
  </conditionalFormatting>
  <conditionalFormatting sqref="L7:M7">
    <cfRule type="expression" dxfId="1" priority="2">
      <formula>$M$24&gt;0.01</formula>
    </cfRule>
  </conditionalFormatting>
  <conditionalFormatting sqref="E5:H5">
    <cfRule type="cellIs" dxfId="0" priority="1" operator="equal">
      <formula>"Select One"</formula>
    </cfRule>
  </conditionalFormatting>
  <dataValidations count="24">
    <dataValidation type="custom" operator="lessThanOrEqual" allowBlank="1" showInputMessage="1" showErrorMessage="1" errorTitle="Meal Maximum" error="Actual meal expenses incurred may be claimed up to a total of $55 for the day." sqref="Q12">
      <formula1>SUM(E12:G12)&lt;=55</formula1>
    </dataValidation>
    <dataValidation operator="equal" allowBlank="1" showInputMessage="1" showErrorMessage="1" sqref="I12"/>
    <dataValidation type="custom" allowBlank="1" showInputMessage="1" showErrorMessage="1" errorTitle="Vehicle License Number" error="Vehicle license plate # is required when claiming mileage." sqref="M13:M23">
      <formula1>AND($L$7&lt;&gt;0,$L$7&lt;&gt;"")</formula1>
    </dataValidation>
    <dataValidation type="custom" showInputMessage="1" showErrorMessage="1" errorTitle="Vehicle License Number" error="Vehicle license plate # is required when claiming mileage." sqref="M12">
      <formula1>AND($L$7&lt;&gt;0,$L$7&lt;&gt;"")</formula1>
    </dataValidation>
    <dataValidation type="custom" allowBlank="1" showInputMessage="1" showErrorMessage="1" errorTitle="Meal Maximum" error="Actual meal expenses incurred may be claimed up to a total of $55 for the day." sqref="Q13:Q23">
      <formula1>SUM(E13:G13)&lt;=55</formula1>
    </dataValidation>
    <dataValidation type="decimal" operator="greaterThan" allowBlank="1" showInputMessage="1" showErrorMessage="1" error="Amount must be positive" sqref="L27:L30">
      <formula1>0</formula1>
    </dataValidation>
    <dataValidation type="decimal" operator="lessThan" allowBlank="1" showInputMessage="1" showErrorMessage="1" error="Amount must be negative" sqref="L37">
      <formula1>0</formula1>
    </dataValidation>
    <dataValidation allowBlank="1" showInputMessage="1" showErrorMessage="1" promptTitle="Multiple Expenses" prompt="Provide a list of expenses with a total if multiple expenses are submitted on one line" sqref="O12:O23"/>
    <dataValidation type="decimal" errorStyle="information" operator="lessThan" allowBlank="1" showErrorMessage="1" errorTitle="Receipt Required" error="Expenses over $40 must be supported by an itemized receipt submitted with the travel claim." sqref="E12:G23">
      <formula1>40.1</formula1>
    </dataValidation>
    <dataValidation type="list" showInputMessage="1" showErrorMessage="1" sqref="C62:C109">
      <formula1>OFFSET($B$11,1,0,COUNTA($B$12:$B$23))</formula1>
    </dataValidation>
    <dataValidation type="custom" showInputMessage="1" showErrorMessage="1" errorTitle="Invalid Date" error="Each date line must have a unique date" sqref="B12:B23">
      <formula1>COUNTIF($B:$B,B12)&lt;2</formula1>
    </dataValidation>
    <dataValidation type="decimal" errorStyle="information" operator="lessThan" allowBlank="1" showInputMessage="1" showErrorMessage="1" errorTitle="Receipt Required" error="Expenses over $40 must be supported by an itemized receipt submitted with the travel claim." sqref="O62:O109">
      <formula1>40.1</formula1>
    </dataValidation>
    <dataValidation type="list" allowBlank="1" showInputMessage="1" sqref="E7:J7">
      <formula1>Department</formula1>
    </dataValidation>
    <dataValidation type="list" allowBlank="1" showInputMessage="1" sqref="F27:F30">
      <formula1>Fund</formula1>
    </dataValidation>
    <dataValidation type="list" allowBlank="1" prompt="107600 Art          108700 Comm_x000a_107700 English   109000 Ethnic_x000a_109200 GRC        108000 History_x000a_108200 Jour        200300 MLL_x000a_108300 Music      108500 Phil_x000a_108400 Pol Sci     109100 Psych_x000a_108600 Soc Sci    108900 Theatre_x000a_209100 Women's" sqref="G27:G30">
      <formula1>Deptid</formula1>
    </dataValidation>
    <dataValidation type="list" allowBlank="1" prompt="606001 Travel In-State_x000a_606002 Travel Out-of-State_x000a_606806 Recruit In-State_x000a_606807 Recruit Out-of-State_x000a_826000 Speakers-Doyle " sqref="H27:H30">
      <formula1>Account</formula1>
    </dataValidation>
    <dataValidation type="list" allowBlank="1" showInputMessage="1" sqref="K34:K36">
      <formula1>CORPObjKEY</formula1>
    </dataValidation>
    <dataValidation type="list" allowBlank="1" sqref="F50:K50 JB50:JG50 SX50:TC50 ACT50:ACY50 AMP50:AMU50 AWL50:AWQ50 BGH50:BGM50 BQD50:BQI50 BZZ50:CAE50 CJV50:CKA50 CTR50:CTW50 DDN50:DDS50 DNJ50:DNO50 DXF50:DXK50 EHB50:EHG50 EQX50:ERC50 FAT50:FAY50 FKP50:FKU50 FUL50:FUQ50 GEH50:GEM50 GOD50:GOI50 GXZ50:GYE50 HHV50:HIA50 HRR50:HRW50 IBN50:IBS50 ILJ50:ILO50 IVF50:IVK50 JFB50:JFG50 JOX50:JPC50 JYT50:JYY50 KIP50:KIU50 KSL50:KSQ50 LCH50:LCM50 LMD50:LMI50 LVZ50:LWE50 MFV50:MGA50 MPR50:MPW50 MZN50:MZS50 NJJ50:NJO50 NTF50:NTK50 ODB50:ODG50 OMX50:ONC50 OWT50:OWY50 PGP50:PGU50 PQL50:PQQ50 QAH50:QAM50 QKD50:QKI50 QTZ50:QUE50 RDV50:REA50 RNR50:RNW50 RXN50:RXS50 SHJ50:SHO50 SRF50:SRK50 TBB50:TBG50 TKX50:TLC50 TUT50:TUY50 UEP50:UEU50 UOL50:UOQ50 UYH50:UYM50 VID50:VII50 VRZ50:VSE50 WBV50:WCA50 WLR50:WLW50 WVN50:WVS50">
      <formula1>Chair</formula1>
    </dataValidation>
    <dataValidation type="list" allowBlank="1" showInputMessage="1" sqref="L50:P50 JH50:JL50 TD50:TH50 ACZ50:ADD50 AMV50:AMZ50 AWR50:AWV50 BGN50:BGR50 BQJ50:BQN50 CAF50:CAJ50 CKB50:CKF50 CTX50:CUB50 DDT50:DDX50 DNP50:DNT50 DXL50:DXP50 EHH50:EHL50 ERD50:ERH50 FAZ50:FBD50 FKV50:FKZ50 FUR50:FUV50 GEN50:GER50 GOJ50:GON50 GYF50:GYJ50 HIB50:HIF50 HRX50:HSB50 IBT50:IBX50 ILP50:ILT50 IVL50:IVP50 JFH50:JFL50 JPD50:JPH50 JYZ50:JZD50 KIV50:KIZ50 KSR50:KSV50 LCN50:LCR50 LMJ50:LMN50 LWF50:LWJ50 MGB50:MGF50 MPX50:MQB50 MZT50:MZX50 NJP50:NJT50 NTL50:NTP50 ODH50:ODL50 OND50:ONH50 OWZ50:OXD50 PGV50:PGZ50 PQR50:PQV50 QAN50:QAR50 QKJ50:QKN50 QUF50:QUJ50 REB50:REF50 RNX50:ROB50 RXT50:RXX50 SHP50:SHT50 SRL50:SRP50 TBH50:TBL50 TLD50:TLH50 TUZ50:TVD50 UEV50:UEZ50 UOR50:UOV50 UYN50:UYR50 VIJ50:VIN50 VSF50:VSJ50 WCB50:WCF50 WLX50:WMB50 WVT50:WVX50">
      <formula1>Dean</formula1>
    </dataValidation>
    <dataValidation allowBlank="1" showInputMessage="1" sqref="F48:J48 JB48:JF48 SX48:TB48 ACT48:ACX48 AMP48:AMT48 AWL48:AWP48 BGH48:BGL48 BQD48:BQH48 BZZ48:CAD48 CJV48:CJZ48 CTR48:CTV48 DDN48:DDR48 DNJ48:DNN48 DXF48:DXJ48 EHB48:EHF48 EQX48:ERB48 FAT48:FAX48 FKP48:FKT48 FUL48:FUP48 GEH48:GEL48 GOD48:GOH48 GXZ48:GYD48 HHV48:HHZ48 HRR48:HRV48 IBN48:IBR48 ILJ48:ILN48 IVF48:IVJ48 JFB48:JFF48 JOX48:JPB48 JYT48:JYX48 KIP48:KIT48 KSL48:KSP48 LCH48:LCL48 LMD48:LMH48 LVZ48:LWD48 MFV48:MFZ48 MPR48:MPV48 MZN48:MZR48 NJJ48:NJN48 NTF48:NTJ48 ODB48:ODF48 OMX48:ONB48 OWT48:OWX48 PGP48:PGT48 PQL48:PQP48 QAH48:QAL48 QKD48:QKH48 QTZ48:QUD48 RDV48:RDZ48 RNR48:RNV48 RXN48:RXR48 SHJ48:SHN48 SRF48:SRJ48 TBB48:TBF48 TKX48:TLB48 TUT48:TUX48 UEP48:UET48 UOL48:UOP48 UYH48:UYL48 VID48:VIH48 VRZ48:VSD48 WBV48:WBZ48 WLR48:WLV48 WVN48:WVR48"/>
    <dataValidation type="list" allowBlank="1" showInputMessage="1" showErrorMessage="1" sqref="E5:H5">
      <formula1>"Select One, Faculty, Staff, Management, Student, Guest Speaker, Recruitment Candidate, Other Explain:"</formula1>
    </dataValidation>
    <dataValidation errorStyle="warning" operator="lessThan" allowBlank="1" showInputMessage="1" showErrorMessage="1" promptTitle="International Travel" prompt="Traveler must include per diem print out for destination location" sqref="J12:J23"/>
    <dataValidation type="whole" operator="lessThanOrEqual" allowBlank="1" showInputMessage="1" showErrorMessage="1" prompt="Incidental expenses not to exceed $7.00" sqref="I14:I23">
      <formula1>7</formula1>
    </dataValidation>
    <dataValidation type="decimal" allowBlank="1" showInputMessage="1" showErrorMessage="1" errorTitle="Over Maximum" error="Incidental expenses incurred may be claimed up to a total of $7 for the day.  No receipts required for incidental expenses incurred." sqref="I13">
      <formula1>0</formula1>
      <formula2>7</formula2>
    </dataValidation>
  </dataValidations>
  <hyperlinks>
    <hyperlink ref="H53" r:id="rId1"/>
  </hyperlinks>
  <pageMargins left="0.45" right="0" top="0.1" bottom="0" header="0.05" footer="0.05"/>
  <pageSetup scale="64" fitToHeight="2" orientation="landscape" blackAndWhite="1" horizontalDpi="1200" verticalDpi="1200"/>
  <rowBreaks count="1" manualBreakCount="1">
    <brk id="54" max="15" man="1"/>
  </rowBreaks>
  <ignoredErrors>
    <ignoredError sqref="P42" unlockedFormula="1"/>
  </ignoredError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workbookViewId="0">
      <selection activeCell="A25" sqref="A25"/>
    </sheetView>
  </sheetViews>
  <sheetFormatPr defaultColWidth="8.83203125" defaultRowHeight="12.75" x14ac:dyDescent="0.2"/>
  <cols>
    <col min="1" max="2" width="35.33203125" customWidth="1"/>
    <col min="12" max="12" width="41" customWidth="1"/>
    <col min="13" max="13" width="37" customWidth="1"/>
  </cols>
  <sheetData>
    <row r="1" spans="1:13" x14ac:dyDescent="0.2">
      <c r="A1" s="180" t="s">
        <v>153</v>
      </c>
      <c r="B1" s="180">
        <v>107600</v>
      </c>
      <c r="C1" s="179" t="s">
        <v>130</v>
      </c>
      <c r="D1" s="180">
        <v>606001</v>
      </c>
      <c r="F1" s="180" t="s">
        <v>131</v>
      </c>
      <c r="G1" s="180" t="s">
        <v>152</v>
      </c>
      <c r="H1" s="180">
        <v>74050</v>
      </c>
      <c r="J1">
        <v>826000</v>
      </c>
      <c r="L1" s="2" t="s">
        <v>172</v>
      </c>
      <c r="M1" t="s">
        <v>128</v>
      </c>
    </row>
    <row r="2" spans="1:13" x14ac:dyDescent="0.2">
      <c r="A2" s="180" t="s">
        <v>154</v>
      </c>
      <c r="B2" s="180">
        <v>107601</v>
      </c>
      <c r="C2" t="s">
        <v>132</v>
      </c>
      <c r="D2">
        <v>606002</v>
      </c>
      <c r="F2" t="s">
        <v>133</v>
      </c>
      <c r="G2" t="s">
        <v>134</v>
      </c>
      <c r="H2">
        <v>74950</v>
      </c>
      <c r="L2" t="s">
        <v>135</v>
      </c>
      <c r="M2" t="s">
        <v>136</v>
      </c>
    </row>
    <row r="3" spans="1:13" x14ac:dyDescent="0.2">
      <c r="A3" s="180" t="s">
        <v>155</v>
      </c>
      <c r="B3" s="180">
        <v>107700</v>
      </c>
      <c r="D3">
        <v>606817</v>
      </c>
      <c r="G3" t="s">
        <v>137</v>
      </c>
      <c r="H3">
        <v>74100</v>
      </c>
      <c r="L3" t="s">
        <v>138</v>
      </c>
      <c r="M3" t="s">
        <v>139</v>
      </c>
    </row>
    <row r="4" spans="1:13" x14ac:dyDescent="0.2">
      <c r="A4" s="180" t="s">
        <v>156</v>
      </c>
      <c r="B4" s="180">
        <v>108000</v>
      </c>
      <c r="D4">
        <v>660930</v>
      </c>
      <c r="G4" t="s">
        <v>140</v>
      </c>
      <c r="H4">
        <v>74020</v>
      </c>
      <c r="M4" t="s">
        <v>141</v>
      </c>
    </row>
    <row r="5" spans="1:13" x14ac:dyDescent="0.2">
      <c r="A5" s="180" t="s">
        <v>157</v>
      </c>
      <c r="B5" s="180">
        <v>108100</v>
      </c>
      <c r="H5">
        <v>76200</v>
      </c>
      <c r="M5" t="s">
        <v>142</v>
      </c>
    </row>
    <row r="6" spans="1:13" x14ac:dyDescent="0.2">
      <c r="A6" s="180" t="s">
        <v>158</v>
      </c>
      <c r="B6" s="180">
        <v>108200</v>
      </c>
      <c r="H6">
        <v>74400</v>
      </c>
      <c r="M6" t="s">
        <v>143</v>
      </c>
    </row>
    <row r="7" spans="1:13" x14ac:dyDescent="0.2">
      <c r="A7" s="180" t="s">
        <v>159</v>
      </c>
      <c r="B7" s="180">
        <v>108300</v>
      </c>
      <c r="H7">
        <v>74500</v>
      </c>
      <c r="M7" t="s">
        <v>174</v>
      </c>
    </row>
    <row r="8" spans="1:13" x14ac:dyDescent="0.2">
      <c r="A8" s="180" t="s">
        <v>160</v>
      </c>
      <c r="B8" s="180">
        <v>108400</v>
      </c>
      <c r="H8">
        <v>74200</v>
      </c>
      <c r="M8" t="s">
        <v>144</v>
      </c>
    </row>
    <row r="9" spans="1:13" x14ac:dyDescent="0.2">
      <c r="A9" s="180" t="s">
        <v>161</v>
      </c>
      <c r="B9" s="180">
        <v>108500</v>
      </c>
      <c r="H9">
        <v>74600</v>
      </c>
      <c r="M9" t="s">
        <v>145</v>
      </c>
    </row>
    <row r="10" spans="1:13" x14ac:dyDescent="0.2">
      <c r="A10" s="180" t="s">
        <v>162</v>
      </c>
      <c r="B10" s="180">
        <v>108600</v>
      </c>
      <c r="H10">
        <v>74700</v>
      </c>
      <c r="M10" t="s">
        <v>146</v>
      </c>
    </row>
    <row r="11" spans="1:13" x14ac:dyDescent="0.2">
      <c r="A11" s="180" t="s">
        <v>163</v>
      </c>
      <c r="B11" s="180">
        <v>108700</v>
      </c>
      <c r="H11">
        <v>74800</v>
      </c>
      <c r="M11" t="s">
        <v>175</v>
      </c>
    </row>
    <row r="12" spans="1:13" x14ac:dyDescent="0.2">
      <c r="A12" s="180" t="s">
        <v>164</v>
      </c>
      <c r="B12" s="180">
        <v>108900</v>
      </c>
      <c r="H12">
        <v>76600</v>
      </c>
      <c r="M12" t="s">
        <v>147</v>
      </c>
    </row>
    <row r="13" spans="1:13" x14ac:dyDescent="0.2">
      <c r="A13" s="180" t="s">
        <v>165</v>
      </c>
      <c r="B13" s="180">
        <v>109000</v>
      </c>
      <c r="H13">
        <v>74900</v>
      </c>
      <c r="M13" t="s">
        <v>148</v>
      </c>
    </row>
    <row r="14" spans="1:13" x14ac:dyDescent="0.2">
      <c r="A14" s="180" t="s">
        <v>166</v>
      </c>
      <c r="B14" s="180">
        <v>109100</v>
      </c>
      <c r="H14">
        <v>74960</v>
      </c>
      <c r="M14" t="s">
        <v>149</v>
      </c>
    </row>
    <row r="15" spans="1:13" x14ac:dyDescent="0.2">
      <c r="A15" s="180" t="s">
        <v>167</v>
      </c>
      <c r="B15" s="180">
        <v>109200</v>
      </c>
      <c r="H15">
        <v>74970</v>
      </c>
      <c r="M15" t="s">
        <v>150</v>
      </c>
    </row>
    <row r="16" spans="1:13" x14ac:dyDescent="0.2">
      <c r="A16" s="180" t="s">
        <v>168</v>
      </c>
      <c r="B16" s="180">
        <v>109300</v>
      </c>
      <c r="H16">
        <v>74820</v>
      </c>
      <c r="M16" t="s">
        <v>151</v>
      </c>
    </row>
    <row r="17" spans="1:13" x14ac:dyDescent="0.2">
      <c r="A17" s="180" t="s">
        <v>169</v>
      </c>
      <c r="B17" s="180">
        <v>110000</v>
      </c>
      <c r="H17">
        <v>69903</v>
      </c>
      <c r="M17" t="s">
        <v>176</v>
      </c>
    </row>
    <row r="18" spans="1:13" x14ac:dyDescent="0.2">
      <c r="A18" s="180" t="s">
        <v>170</v>
      </c>
      <c r="B18" s="180">
        <v>110001</v>
      </c>
      <c r="H18">
        <v>74000</v>
      </c>
    </row>
    <row r="19" spans="1:13" x14ac:dyDescent="0.2">
      <c r="A19" s="180" t="s">
        <v>171</v>
      </c>
      <c r="B19" s="180">
        <v>110002</v>
      </c>
    </row>
    <row r="20" spans="1:13" x14ac:dyDescent="0.2">
      <c r="A20" s="180" t="s">
        <v>177</v>
      </c>
      <c r="B20" s="180">
        <v>200300</v>
      </c>
    </row>
    <row r="21" spans="1:13" x14ac:dyDescent="0.2">
      <c r="B21" s="180">
        <v>200400</v>
      </c>
    </row>
    <row r="22" spans="1:13" x14ac:dyDescent="0.2">
      <c r="B22" s="180">
        <v>209100</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3203125" defaultRowHeight="12.75" x14ac:dyDescent="0.2"/>
  <sheetData>
    <row r="1" spans="1:1" x14ac:dyDescent="0.2">
      <c r="A1">
        <f>'Claim Form'!B12</f>
        <v>0</v>
      </c>
    </row>
  </sheetData>
  <sheetProtection password="CDDC"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Rates</vt:lpstr>
      <vt:lpstr>Claim Form</vt:lpstr>
      <vt:lpstr>Inputs</vt:lpstr>
      <vt:lpstr>Sheet1</vt:lpstr>
      <vt:lpstr>Instructions!_Toc259806316</vt:lpstr>
      <vt:lpstr>Instructions!_Toc259806365</vt:lpstr>
      <vt:lpstr>Rates!_Toc259808178</vt:lpstr>
      <vt:lpstr>Account</vt:lpstr>
      <vt:lpstr>Chair</vt:lpstr>
      <vt:lpstr>CORPObjKEY</vt:lpstr>
      <vt:lpstr>Dean</vt:lpstr>
      <vt:lpstr>Department</vt:lpstr>
      <vt:lpstr>Deptid</vt:lpstr>
      <vt:lpstr>Fund</vt:lpstr>
      <vt:lpstr>'Claim Form'!Print_Area</vt:lpstr>
      <vt:lpstr>Instructions!Print_Area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Melissa Bodin</cp:lastModifiedBy>
  <cp:lastPrinted>2016-04-08T17:41:32Z</cp:lastPrinted>
  <dcterms:created xsi:type="dcterms:W3CDTF">1997-11-10T18:07:43Z</dcterms:created>
  <dcterms:modified xsi:type="dcterms:W3CDTF">2018-01-02T19:35:56Z</dcterms:modified>
</cp:coreProperties>
</file>